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FP 04-2025 Network Carrier and Infrastruture Services\Stage 1 Review File\8. Tender Pack\"/>
    </mc:Choice>
  </mc:AlternateContent>
  <xr:revisionPtr revIDLastSave="0" documentId="8_{32B3FD55-B0CB-48A6-8571-D652D6D7EE84}" xr6:coauthVersionLast="47" xr6:coauthVersionMax="47" xr10:uidLastSave="{00000000-0000-0000-0000-000000000000}"/>
  <workbookProtection workbookAlgorithmName="SHA-512" workbookHashValue="F8BkyxuIH0TvY9IKhfDvogO/Rb5/OY7Q6pkYwi8ZeeS2mPMGdcrUNWKZXFw7ETAlL1+L0f4cTrMc4VrxbUENRA==" workbookSaltValue="QovueObck1dr72/XT1ngyg==" workbookSpinCount="100000" lockStructure="1"/>
  <bookViews>
    <workbookView xWindow="-120" yWindow="-120" windowWidth="20730" windowHeight="11040" xr2:uid="{34E1C792-5361-4C96-9BAF-DD65D443E365}"/>
  </bookViews>
  <sheets>
    <sheet name="Cover Sheet" sheetId="1" r:id="rId1"/>
    <sheet name="Tender Value" sheetId="13" r:id="rId2"/>
    <sheet name="Index" sheetId="2" r:id="rId3"/>
    <sheet name="TC.1" sheetId="3" r:id="rId4"/>
    <sheet name="TC.2" sheetId="4" r:id="rId5"/>
    <sheet name="TC.3" sheetId="12" r:id="rId6"/>
    <sheet name="TC.4" sheetId="5" r:id="rId7"/>
    <sheet name="TC.5" sheetId="7" r:id="rId8"/>
    <sheet name="TC.6" sheetId="8" r:id="rId9"/>
    <sheet name="TC.7" sheetId="9" r:id="rId10"/>
  </sheets>
  <definedNames>
    <definedName name="_xlnm.Print_Area" localSheetId="2">Index!$A$1:$J$31</definedName>
    <definedName name="_xlnm.Print_Area" localSheetId="6">TC.4!$A$1:$I$34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C6" i="13"/>
  <c r="C5" i="13"/>
  <c r="C26" i="4"/>
  <c r="E14" i="13"/>
  <c r="F14" i="13" s="1"/>
  <c r="G14" i="13" s="1"/>
  <c r="E18" i="13"/>
  <c r="E16" i="13"/>
  <c r="E24" i="12"/>
  <c r="H15" i="13" s="1"/>
  <c r="D24" i="12"/>
  <c r="G15" i="13" s="1"/>
  <c r="C24" i="12"/>
  <c r="E12" i="13"/>
  <c r="F12" i="13" s="1"/>
  <c r="D32" i="7"/>
  <c r="E32" i="7" s="1"/>
  <c r="E29" i="7" s="1"/>
  <c r="H19" i="13" s="1"/>
  <c r="C29" i="7"/>
  <c r="F19" i="13" s="1"/>
  <c r="C19" i="5"/>
  <c r="F17" i="13" s="1"/>
  <c r="D22" i="5"/>
  <c r="D19" i="5" s="1"/>
  <c r="G17" i="13" s="1"/>
  <c r="D27" i="12"/>
  <c r="E27" i="12" s="1"/>
  <c r="F15" i="13" l="1"/>
  <c r="C25" i="4"/>
  <c r="C27" i="4" s="1"/>
  <c r="F13" i="13" s="1"/>
  <c r="H14" i="13"/>
  <c r="G12" i="13"/>
  <c r="F27" i="12"/>
  <c r="D30" i="4"/>
  <c r="D25" i="4" s="1"/>
  <c r="F32" i="7"/>
  <c r="D29" i="7"/>
  <c r="G19" i="13" s="1"/>
  <c r="E22" i="5"/>
  <c r="E19" i="5" s="1"/>
  <c r="H17" i="13" s="1"/>
  <c r="F18" i="13"/>
  <c r="F16" i="13"/>
  <c r="D11" i="13"/>
  <c r="D31" i="4"/>
  <c r="D26" i="4" s="1"/>
  <c r="K11" i="13" l="1"/>
  <c r="D20" i="13"/>
  <c r="G18" i="13"/>
  <c r="H18" i="13" s="1"/>
  <c r="I18" i="13" s="1"/>
  <c r="J18" i="13" s="1"/>
  <c r="L18" i="13" s="1"/>
  <c r="M18" i="13" s="1"/>
  <c r="G16" i="13"/>
  <c r="H16" i="13" s="1"/>
  <c r="I16" i="13" s="1"/>
  <c r="J16" i="13" s="1"/>
  <c r="L16" i="13" s="1"/>
  <c r="M16" i="13" s="1"/>
  <c r="F20" i="13"/>
  <c r="H12" i="13"/>
  <c r="I12" i="13" s="1"/>
  <c r="J12" i="13" s="1"/>
  <c r="L12" i="13" s="1"/>
  <c r="M12" i="13" s="1"/>
  <c r="D27" i="4"/>
  <c r="G13" i="13" s="1"/>
  <c r="E30" i="4"/>
  <c r="F30" i="4" s="1"/>
  <c r="G30" i="4" s="1"/>
  <c r="I14" i="13"/>
  <c r="G27" i="12"/>
  <c r="G24" i="12" s="1"/>
  <c r="J15" i="13" s="1"/>
  <c r="L15" i="13" s="1"/>
  <c r="M15" i="13" s="1"/>
  <c r="F24" i="12"/>
  <c r="G32" i="7"/>
  <c r="G29" i="7" s="1"/>
  <c r="F29" i="7"/>
  <c r="I19" i="13" s="1"/>
  <c r="F22" i="5"/>
  <c r="F19" i="5" s="1"/>
  <c r="I17" i="13" s="1"/>
  <c r="H27" i="12"/>
  <c r="E31" i="4"/>
  <c r="K18" i="13" l="1"/>
  <c r="K16" i="13"/>
  <c r="K12" i="13"/>
  <c r="I15" i="13"/>
  <c r="K15" i="13" s="1"/>
  <c r="H24" i="12"/>
  <c r="H29" i="7"/>
  <c r="J19" i="13"/>
  <c r="L19" i="13" s="1"/>
  <c r="M19" i="13" s="1"/>
  <c r="G20" i="13"/>
  <c r="H30" i="4"/>
  <c r="J14" i="13"/>
  <c r="K14" i="13" s="1"/>
  <c r="E26" i="4"/>
  <c r="E25" i="4"/>
  <c r="H32" i="7"/>
  <c r="G22" i="5"/>
  <c r="G19" i="5" s="1"/>
  <c r="J17" i="13" s="1"/>
  <c r="F31" i="4"/>
  <c r="L17" i="13" l="1"/>
  <c r="M17" i="13" s="1"/>
  <c r="K17" i="13"/>
  <c r="K19" i="13"/>
  <c r="L14" i="13"/>
  <c r="E27" i="4"/>
  <c r="H13" i="13" s="1"/>
  <c r="F26" i="4"/>
  <c r="F25" i="4"/>
  <c r="H19" i="5"/>
  <c r="H22" i="5"/>
  <c r="G31" i="4"/>
  <c r="G26" i="4" s="1"/>
  <c r="G3" i="12"/>
  <c r="B9" i="12" s="1"/>
  <c r="C6" i="12"/>
  <c r="C5" i="12"/>
  <c r="C3" i="12"/>
  <c r="F27" i="4" l="1"/>
  <c r="I13" i="13" s="1"/>
  <c r="I20" i="13" s="1"/>
  <c r="H20" i="13"/>
  <c r="M14" i="13"/>
  <c r="G25" i="4"/>
  <c r="G27" i="4" s="1"/>
  <c r="J13" i="13" s="1"/>
  <c r="H26" i="4"/>
  <c r="H31" i="4"/>
  <c r="I3" i="8"/>
  <c r="B9" i="8" s="1"/>
  <c r="K13" i="13" l="1"/>
  <c r="K20" i="13" s="1"/>
  <c r="L13" i="13"/>
  <c r="J20" i="13"/>
  <c r="H25" i="4"/>
  <c r="H27" i="4" s="1"/>
  <c r="M13" i="13" l="1"/>
  <c r="M20" i="13" s="1"/>
  <c r="L20" i="13"/>
  <c r="B9" i="9"/>
  <c r="J3" i="7" l="1"/>
  <c r="B9" i="7" s="1"/>
  <c r="G3" i="5"/>
  <c r="B9" i="5" s="1"/>
  <c r="G3" i="4"/>
  <c r="B9" i="4" s="1"/>
  <c r="G3" i="3"/>
  <c r="B9" i="3" s="1"/>
  <c r="C6" i="9"/>
  <c r="C5" i="9"/>
  <c r="C4" i="9"/>
  <c r="C3" i="9"/>
  <c r="C6" i="8"/>
  <c r="C5" i="8"/>
  <c r="C4" i="8"/>
  <c r="C3" i="8"/>
  <c r="C6" i="7"/>
  <c r="C5" i="7"/>
  <c r="C3" i="7"/>
  <c r="C6" i="5"/>
  <c r="C5" i="5"/>
  <c r="C3" i="5"/>
  <c r="C6" i="3"/>
  <c r="C5" i="3"/>
  <c r="C4" i="3"/>
  <c r="C3" i="3"/>
  <c r="C6" i="2"/>
  <c r="C5" i="2"/>
  <c r="C4" i="2"/>
  <c r="C3" i="2"/>
  <c r="C4" i="5" l="1"/>
  <c r="C4" i="12"/>
  <c r="C4" i="7"/>
</calcChain>
</file>

<file path=xl/sharedStrings.xml><?xml version="1.0" encoding="utf-8"?>
<sst xmlns="http://schemas.openxmlformats.org/spreadsheetml/2006/main" count="343" uniqueCount="186">
  <si>
    <t>PRICING RESPONSE TEMPLATE</t>
  </si>
  <si>
    <t>SARS RFP NUMBER</t>
  </si>
  <si>
    <t>RFP NAME</t>
  </si>
  <si>
    <t>Network Carrier and Infrastructure Services</t>
  </si>
  <si>
    <t>TOWER</t>
  </si>
  <si>
    <t>BIDDER NAME</t>
  </si>
  <si>
    <t>COMPANY XYZ</t>
  </si>
  <si>
    <r>
      <t xml:space="preserve">Note: All </t>
    </r>
    <r>
      <rPr>
        <b/>
        <sz val="14"/>
        <color rgb="FF92D050"/>
        <rFont val="Calibri"/>
        <family val="2"/>
        <scheme val="minor"/>
      </rPr>
      <t xml:space="preserve">Green </t>
    </r>
    <r>
      <rPr>
        <b/>
        <sz val="14"/>
        <color rgb="FFFF0000"/>
        <rFont val="Calibri"/>
        <family val="2"/>
        <scheme val="minor"/>
      </rPr>
      <t>cells to be completed by Bidder unless indicated as "non-mandatory" in the heading.</t>
    </r>
  </si>
  <si>
    <t>SARS RFP Number</t>
  </si>
  <si>
    <t>Tab Name:</t>
  </si>
  <si>
    <t>Index</t>
  </si>
  <si>
    <t>RFP Name</t>
  </si>
  <si>
    <t>Tower</t>
  </si>
  <si>
    <t>Bidder Name</t>
  </si>
  <si>
    <t>Index to Pricing Templates</t>
  </si>
  <si>
    <t>Tab / template</t>
  </si>
  <si>
    <t>Description</t>
  </si>
  <si>
    <t>Tab Colour</t>
  </si>
  <si>
    <t>Agreement
 Reference</t>
  </si>
  <si>
    <t>White</t>
  </si>
  <si>
    <t>n/a</t>
  </si>
  <si>
    <t>TC.1</t>
  </si>
  <si>
    <t>Transition Project - SMS Carrier</t>
  </si>
  <si>
    <t>Blue</t>
  </si>
  <si>
    <t>Attachment C-5-1</t>
  </si>
  <si>
    <t>TC.2</t>
  </si>
  <si>
    <t>SMS Carrier Services</t>
  </si>
  <si>
    <t>Attachment C-5-2</t>
  </si>
  <si>
    <t>TC.3</t>
  </si>
  <si>
    <t>URL Shortener</t>
  </si>
  <si>
    <t>Attachment C-5-3</t>
  </si>
  <si>
    <t>TC.4</t>
  </si>
  <si>
    <t>USSD Carrier Services</t>
  </si>
  <si>
    <t>Attachment C-5-4</t>
  </si>
  <si>
    <t>TC.5</t>
  </si>
  <si>
    <t>MMS Carrier Services</t>
  </si>
  <si>
    <t>Attachment C-5-5</t>
  </si>
  <si>
    <t>TC.6</t>
  </si>
  <si>
    <t xml:space="preserve">Personnel rates </t>
  </si>
  <si>
    <t>Attachment C-5-6</t>
  </si>
  <si>
    <t>TC.7</t>
  </si>
  <si>
    <t>Attachment C-5-7</t>
  </si>
  <si>
    <t>Notes</t>
  </si>
  <si>
    <t xml:space="preserve">1. Bidders in this Tower C: Unified Communication Platform Services that are bidding for all Category A must complete all tables in Tabs TC.1 to TC.7. </t>
  </si>
  <si>
    <t>2. Bidders has a choice to submit a price proposal for all services required in Category A or may opt to bid for selected services based on their capability as outlined in the Main RFP document.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</si>
  <si>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</si>
  <si>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r>
      <t xml:space="preserve">4. Bidders </t>
    </r>
    <r>
      <rPr>
        <b/>
        <i/>
        <u/>
        <sz val="10"/>
        <color theme="1"/>
        <rFont val="Calibri"/>
        <family val="2"/>
        <scheme val="minor"/>
      </rPr>
      <t>are not allowed</t>
    </r>
    <r>
      <rPr>
        <sz val="10"/>
        <color theme="1"/>
        <rFont val="Calibri"/>
        <family val="2"/>
        <scheme val="minor"/>
      </rPr>
      <t xml:space="preserve"> to change any format of this pricing template other than to complete columns highlighted in Green; any change to the template may result in the bid regarded as non-responsive.</t>
    </r>
  </si>
  <si>
    <t>5. Bidders must attach a separate letter relating to any assumptions or conditions to their pricing proposal without changing the price template or can provide comments on the columns provided.</t>
  </si>
  <si>
    <t>6. All cells must be populated and if no value is inserted it will be regarded as Zero and the services will provided to SARS without charge.</t>
  </si>
  <si>
    <t>7. The quoted prices MUST be inclusive of all SARS' requirements as per the Business Requirements Specification. No additional costs will be considered post award.</t>
  </si>
  <si>
    <t>8. Bidders must complete the Pricing Template, print the spreadsheet, initial each page, sign and submit in Hardcopy also submit in electronic (EXCEL) format.</t>
  </si>
  <si>
    <t xml:space="preserve">Tower </t>
  </si>
  <si>
    <t>Total Charge</t>
  </si>
  <si>
    <t xml:space="preserve">Total project costs to transition the Communication Platform as a service </t>
  </si>
  <si>
    <t>1. The pricing provided in this template TC.1 is for all services required to effect the transition (SMS, USSD,MMS, URL Shortner).</t>
  </si>
  <si>
    <t>2. No further amounts outside this scope will be paid by SARS to effect this transition.</t>
  </si>
  <si>
    <t>4. All cells must be populated and if no value is inserted it will be regarded as Zero and the services will provided to SARS without charge.</t>
  </si>
  <si>
    <t>SMS Outbound</t>
  </si>
  <si>
    <t>Charge per SMSs</t>
  </si>
  <si>
    <t>Monthly Service Fees</t>
  </si>
  <si>
    <t>up to 2M</t>
  </si>
  <si>
    <t>&gt; 2M to 4M</t>
  </si>
  <si>
    <t>&gt; 4 M to 6 M</t>
  </si>
  <si>
    <t>&gt; 6 M to 8 M</t>
  </si>
  <si>
    <t>over 8M</t>
  </si>
  <si>
    <t>1. Charge per SMSs should be reflected to 3 decimal places.</t>
  </si>
  <si>
    <t>to Vodacom</t>
  </si>
  <si>
    <t>to MTN</t>
  </si>
  <si>
    <t>to Cell C</t>
  </si>
  <si>
    <t>to Telkom</t>
  </si>
  <si>
    <t>to other Licenced Operators</t>
  </si>
  <si>
    <t>to International Carriers</t>
  </si>
  <si>
    <r>
      <t xml:space="preserve">5.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</si>
  <si>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Links</t>
  </si>
  <si>
    <t>Rate per link</t>
  </si>
  <si>
    <t>1. Price rate per link should be reflected to 3 decimal places.</t>
  </si>
  <si>
    <t xml:space="preserve">2. SARS estimates an Annual volumes to be at 24m links which can escalate by 10% year-on-year </t>
  </si>
  <si>
    <r>
      <t xml:space="preserve">3.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</si>
  <si>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USSD Outbound</t>
  </si>
  <si>
    <t>Charge per USSD</t>
  </si>
  <si>
    <t>20 seconds</t>
  </si>
  <si>
    <t>1. Price charge of USSDs should be reflected to 3 decimal places and be quoted at 20 seconds.</t>
  </si>
  <si>
    <t xml:space="preserve">3. Historically indicates that the peak volumes are high durring annual filling season </t>
  </si>
  <si>
    <r>
      <t xml:space="preserve">4.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</si>
  <si>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5. All cells must be populated and if no value is inserted it will be regarded as Zero and the services will provided to SARS without charge.</t>
  </si>
  <si>
    <t>MMS Outbound</t>
  </si>
  <si>
    <t>Charge per 1000 MMSs</t>
  </si>
  <si>
    <t>up to 1M</t>
  </si>
  <si>
    <t>1M to 2M</t>
  </si>
  <si>
    <t>2 M to 4 M</t>
  </si>
  <si>
    <t>4 M to 6 M</t>
  </si>
  <si>
    <t>over 6M</t>
  </si>
  <si>
    <t>Charge per MMSs</t>
  </si>
  <si>
    <t>MMS Size Tiers</t>
  </si>
  <si>
    <t>&gt;1M to 2M</t>
  </si>
  <si>
    <t>&gt;2M to 4M</t>
  </si>
  <si>
    <t>&gt;4M to 6M</t>
  </si>
  <si>
    <t>0KB - 40KB</t>
  </si>
  <si>
    <t>41KB - 150KB</t>
  </si>
  <si>
    <t>151KB - 300KB</t>
  </si>
  <si>
    <t>301KB - 500KB</t>
  </si>
  <si>
    <t>501KB – 600KB</t>
  </si>
  <si>
    <t>1. Price charge per MMSs should be reflected to 3 decimal places.</t>
  </si>
  <si>
    <r>
      <t xml:space="preserve">2.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</si>
  <si>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3. All cells must be populated and if no value is inserted it will be regarded as Zero and the services will provided to SARS without charge.</t>
  </si>
  <si>
    <t>.</t>
  </si>
  <si>
    <t xml:space="preserve">Skill designation </t>
  </si>
  <si>
    <t>Standard Rate</t>
  </si>
  <si>
    <t>After-hours Rate</t>
  </si>
  <si>
    <t>Standby Rate: Office Hours</t>
  </si>
  <si>
    <t>Standby Rate: After-Hours</t>
  </si>
  <si>
    <t>per Hour</t>
  </si>
  <si>
    <t>per Day</t>
  </si>
  <si>
    <t>per Month</t>
  </si>
  <si>
    <t>Project Manager</t>
  </si>
  <si>
    <t xml:space="preserve">1. The per Day rate above must be for an 8 (eight) hour day.
</t>
  </si>
  <si>
    <t xml:space="preserve">2. The per Month rate must be for a calendar month of Business Days of 8 (eight) hours per day. </t>
  </si>
  <si>
    <t>3. After-hours rates are applicable on weekends, public holidays and before 08h00 and after 17h00 on working days.</t>
  </si>
  <si>
    <t>4. Standby rates: After Hours are applicable on weekends, public holidays and before 08h00 and after 17h00 on working days.</t>
  </si>
  <si>
    <t>Pricing item</t>
  </si>
  <si>
    <t xml:space="preserve">Adjustment to be applied on </t>
  </si>
  <si>
    <t>Notes 
(non-mandatory)</t>
  </si>
  <si>
    <t>Ist Anniversary</t>
  </si>
  <si>
    <t>2nd Anniversary</t>
  </si>
  <si>
    <t>3rd Anniversary</t>
  </si>
  <si>
    <t>4th Anniversary</t>
  </si>
  <si>
    <t>5th Anniversary</t>
  </si>
  <si>
    <t>6th Anniversary</t>
  </si>
  <si>
    <t>SMS Services</t>
  </si>
  <si>
    <t>USSD Services</t>
  </si>
  <si>
    <t>MMS Services</t>
  </si>
  <si>
    <t>Email Service</t>
  </si>
  <si>
    <t>1. The Anniversary dates are calculated from the final Date of Signature of the Network Carrier &amp; Infrastructure Services Agreement.</t>
  </si>
  <si>
    <t>2. We are expecting an annual price reduction in this industry; please indicate this on this sheet by entering a negative value.</t>
  </si>
  <si>
    <t>RFP 04/2025</t>
  </si>
  <si>
    <t>Annual Price Inflation/ Deflation  ( Adjustment )</t>
  </si>
  <si>
    <t>Once Off Costs</t>
  </si>
  <si>
    <t>Year 1</t>
  </si>
  <si>
    <t>Year 2</t>
  </si>
  <si>
    <t>Year 3</t>
  </si>
  <si>
    <t>Year 4</t>
  </si>
  <si>
    <t>Year 5</t>
  </si>
  <si>
    <t>Total</t>
  </si>
  <si>
    <t>Year 6</t>
  </si>
  <si>
    <t>Year 7</t>
  </si>
  <si>
    <t>Estimated Volumes</t>
  </si>
  <si>
    <t>Off- Peak &lt;15m</t>
  </si>
  <si>
    <t>Peak &gt; 15m</t>
  </si>
  <si>
    <t>Estimated Value</t>
  </si>
  <si>
    <t>TC.2.1</t>
  </si>
  <si>
    <t>TC.2.2</t>
  </si>
  <si>
    <t>TC.3.1</t>
  </si>
  <si>
    <t>TC.3.2</t>
  </si>
  <si>
    <t>URL Shortener - Monthly Service Fees</t>
  </si>
  <si>
    <t>TC.4.1</t>
  </si>
  <si>
    <t>TC.4.2</t>
  </si>
  <si>
    <t>SMS Fees</t>
  </si>
  <si>
    <t>SMS Carrier Services - SMS Fees</t>
  </si>
  <si>
    <t>Rates</t>
  </si>
  <si>
    <t xml:space="preserve">TC.4.1 </t>
  </si>
  <si>
    <t>SMS Carrier Services - Monthly Service Fees</t>
  </si>
  <si>
    <t>USSD Carrier Services  - Monthly Service Fees</t>
  </si>
  <si>
    <t>Monthly Charges</t>
  </si>
  <si>
    <t>Unit Fees</t>
  </si>
  <si>
    <t>TC.5.1</t>
  </si>
  <si>
    <t>TC.5.2</t>
  </si>
  <si>
    <t>MMS Carrier Services  - Monthly Service Fees</t>
  </si>
  <si>
    <t>MMS Carrier Services - Rates</t>
  </si>
  <si>
    <t>USSD Carrier Services - Rates</t>
  </si>
  <si>
    <t>URL Shortener - Rates</t>
  </si>
  <si>
    <t>over 10M</t>
  </si>
  <si>
    <t>&gt; 8 M to 10M</t>
  </si>
  <si>
    <t>7. Bidders to highlight any discounts applied to the rates quoted.</t>
  </si>
  <si>
    <t>7. Bidders are allowed to add any other skill designation not mentioned above that may be required during the duration of the contract.</t>
  </si>
  <si>
    <t>Monthly Fees</t>
  </si>
  <si>
    <t xml:space="preserve"> Monthly Fees</t>
  </si>
  <si>
    <t>Tower C: Unified Communication Platform As A Service</t>
  </si>
  <si>
    <t>Technical Specialist</t>
  </si>
  <si>
    <t>2. Current origination patterns based on historical data are as follows:</t>
  </si>
  <si>
    <r>
      <rPr>
        <sz val="10"/>
        <color rgb="FFFF0000"/>
        <rFont val="Calibri"/>
        <family val="2"/>
        <scheme val="minor"/>
      </rPr>
      <t>3. Based on the historical avarage</t>
    </r>
    <r>
      <rPr>
        <sz val="10"/>
        <rFont val="Calibri"/>
        <family val="2"/>
        <scheme val="minor"/>
      </rPr>
      <t xml:space="preserve"> data monthly volumes vary dramatically: Indicative peak volumes are currently 31 million SMSs per month and off peak season volumes are 20 million SMSs per month .</t>
    </r>
  </si>
  <si>
    <r>
      <t xml:space="preserve">4. </t>
    </r>
    <r>
      <rPr>
        <sz val="10"/>
        <color rgb="FFFF0000"/>
        <rFont val="Calibri"/>
        <family val="2"/>
        <scheme val="minor"/>
      </rPr>
      <t>The Estimate a</t>
    </r>
    <r>
      <rPr>
        <sz val="10"/>
        <rFont val="Calibri"/>
        <family val="2"/>
        <scheme val="minor"/>
      </rPr>
      <t xml:space="preserve">nnual volumes are based on the current volumes of 319m and escalated by 20% year on year </t>
    </r>
    <r>
      <rPr>
        <sz val="10"/>
        <color rgb="FFFF0000"/>
        <rFont val="Calibri"/>
        <family val="2"/>
        <scheme val="minor"/>
      </rPr>
      <t>for the purpose of tender evaluation only.</t>
    </r>
  </si>
  <si>
    <r>
      <t xml:space="preserve">2. Current origination patterns </t>
    </r>
    <r>
      <rPr>
        <sz val="10"/>
        <color rgb="FFFF0000"/>
        <rFont val="Calibri"/>
        <family val="2"/>
        <scheme val="minor"/>
      </rPr>
      <t>based on historial data</t>
    </r>
    <r>
      <rPr>
        <sz val="10"/>
        <rFont val="Calibri"/>
        <family val="2"/>
        <scheme val="minor"/>
      </rPr>
      <t xml:space="preserve"> are as follows:</t>
    </r>
  </si>
  <si>
    <t>3. The bid award is for 5 years with an option to renew for 2 additional years. For evaluation purpose, only up to 4th anniversary will be applied.</t>
  </si>
  <si>
    <t>4. For labour rates in TS.6 the contract will allow for CPI increases.</t>
  </si>
  <si>
    <t>5. Should you envisage CPI applying to any other services please indicate this  in the Notes column.</t>
  </si>
  <si>
    <t>6. All cells must be populated and if no value is inserted it will be regarded as Zero and the services will provided to SARS without a charge.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</si>
</sst>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&quot;R&quot;\ #,##0"/>
    <numFmt numFmtId="166" formatCode="&quot;R&quot;\ #,##0.000"/>
    <numFmt numFmtId="167" formatCode="0.000"/>
    <numFmt numFmtId="168" formatCode="&quot;R&quot;\ #,##0.00"/>
    <numFmt numFmtId="169" formatCode="_ * #,##0_ ;_ * \-#,##0_ ;_ * &quot;-&quot;??_ ;_ @_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4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9" xfId="0" applyFont="1" applyBorder="1" applyProtection="1">
      <protection hidden="1"/>
    </xf>
    <xf numFmtId="0" fontId="5" fillId="3" borderId="0" xfId="0" applyFont="1" applyFill="1" applyProtection="1">
      <protection hidden="1"/>
    </xf>
    <xf numFmtId="0" fontId="7" fillId="3" borderId="0" xfId="0" applyFont="1" applyFill="1" applyProtection="1">
      <protection hidden="1"/>
    </xf>
    <xf numFmtId="0" fontId="8" fillId="0" borderId="10" xfId="0" applyFont="1" applyBorder="1" applyProtection="1"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10" xfId="0" applyFont="1" applyBorder="1" applyAlignment="1" applyProtection="1">
      <alignment wrapText="1"/>
      <protection hidden="1"/>
    </xf>
    <xf numFmtId="0" fontId="10" fillId="0" borderId="0" xfId="0" applyFont="1" applyProtection="1">
      <protection hidden="1"/>
    </xf>
    <xf numFmtId="0" fontId="8" fillId="4" borderId="10" xfId="0" applyFont="1" applyFill="1" applyBorder="1" applyAlignment="1" applyProtection="1">
      <alignment horizontal="center" vertical="center"/>
      <protection hidden="1"/>
    </xf>
    <xf numFmtId="0" fontId="8" fillId="4" borderId="10" xfId="0" applyFont="1" applyFill="1" applyBorder="1" applyAlignment="1" applyProtection="1">
      <alignment horizontal="center" vertical="center" wrapText="1"/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0" borderId="10" xfId="0" applyFont="1" applyBorder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5" borderId="10" xfId="0" applyFont="1" applyFill="1" applyBorder="1" applyAlignment="1" applyProtection="1">
      <alignment horizontal="center"/>
      <protection hidden="1"/>
    </xf>
    <xf numFmtId="0" fontId="11" fillId="0" borderId="0" xfId="0" applyFont="1" applyAlignment="1" applyProtection="1">
      <alignment vertical="top"/>
      <protection hidden="1"/>
    </xf>
    <xf numFmtId="164" fontId="9" fillId="0" borderId="0" xfId="1" applyNumberFormat="1" applyFont="1" applyProtection="1"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1" fillId="0" borderId="0" xfId="0" applyFont="1" applyProtection="1">
      <protection hidden="1"/>
    </xf>
    <xf numFmtId="0" fontId="9" fillId="0" borderId="0" xfId="0" applyFont="1"/>
    <xf numFmtId="165" fontId="9" fillId="0" borderId="0" xfId="0" applyNumberFormat="1" applyFont="1"/>
    <xf numFmtId="0" fontId="8" fillId="3" borderId="10" xfId="0" applyFont="1" applyFill="1" applyBorder="1" applyProtection="1">
      <protection hidden="1"/>
    </xf>
    <xf numFmtId="0" fontId="8" fillId="0" borderId="0" xfId="0" applyFont="1" applyProtection="1">
      <protection hidden="1"/>
    </xf>
    <xf numFmtId="0" fontId="8" fillId="3" borderId="10" xfId="0" applyFont="1" applyFill="1" applyBorder="1" applyAlignment="1" applyProtection="1">
      <alignment wrapText="1"/>
      <protection hidden="1"/>
    </xf>
    <xf numFmtId="0" fontId="8" fillId="3" borderId="1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0" xfId="1" applyNumberFormat="1" applyFont="1" applyFill="1" applyProtection="1">
      <protection hidden="1"/>
    </xf>
    <xf numFmtId="164" fontId="13" fillId="0" borderId="0" xfId="1" applyNumberFormat="1" applyFont="1" applyFill="1" applyProtection="1">
      <protection hidden="1"/>
    </xf>
    <xf numFmtId="0" fontId="13" fillId="0" borderId="0" xfId="0" applyFont="1" applyProtection="1">
      <protection hidden="1"/>
    </xf>
    <xf numFmtId="0" fontId="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10" xfId="0" applyFont="1" applyFill="1" applyBorder="1" applyAlignment="1" applyProtection="1">
      <alignment wrapText="1"/>
      <protection hidden="1"/>
    </xf>
    <xf numFmtId="0" fontId="9" fillId="0" borderId="0" xfId="0" applyFont="1" applyAlignment="1" applyProtection="1">
      <alignment horizontal="left"/>
      <protection hidden="1"/>
    </xf>
    <xf numFmtId="0" fontId="9" fillId="8" borderId="10" xfId="0" applyFont="1" applyFill="1" applyBorder="1" applyAlignment="1" applyProtection="1">
      <alignment horizontal="center"/>
      <protection hidden="1"/>
    </xf>
    <xf numFmtId="0" fontId="8" fillId="0" borderId="12" xfId="0" applyFont="1" applyBorder="1" applyAlignment="1" applyProtection="1">
      <alignment horizontal="center"/>
      <protection hidden="1"/>
    </xf>
    <xf numFmtId="0" fontId="9" fillId="3" borderId="10" xfId="0" applyFont="1" applyFill="1" applyBorder="1" applyAlignment="1" applyProtection="1">
      <alignment horizontal="center"/>
      <protection hidden="1"/>
    </xf>
    <xf numFmtId="165" fontId="9" fillId="0" borderId="0" xfId="0" applyNumberFormat="1" applyFont="1" applyProtection="1">
      <protection hidden="1"/>
    </xf>
    <xf numFmtId="0" fontId="8" fillId="10" borderId="10" xfId="0" applyFont="1" applyFill="1" applyBorder="1" applyAlignment="1" applyProtection="1">
      <alignment horizontal="center" vertical="center"/>
      <protection hidden="1"/>
    </xf>
    <xf numFmtId="168" fontId="0" fillId="0" borderId="0" xfId="0" applyNumberFormat="1"/>
    <xf numFmtId="0" fontId="9" fillId="3" borderId="10" xfId="0" applyFont="1" applyFill="1" applyBorder="1" applyProtection="1">
      <protection hidden="1"/>
    </xf>
    <xf numFmtId="43" fontId="9" fillId="0" borderId="0" xfId="1" applyFont="1" applyProtection="1">
      <protection hidden="1"/>
    </xf>
    <xf numFmtId="168" fontId="9" fillId="0" borderId="10" xfId="1" applyNumberFormat="1" applyFont="1" applyBorder="1" applyProtection="1">
      <protection hidden="1"/>
    </xf>
    <xf numFmtId="168" fontId="8" fillId="0" borderId="10" xfId="1" applyNumberFormat="1" applyFont="1" applyBorder="1" applyProtection="1">
      <protection hidden="1"/>
    </xf>
    <xf numFmtId="168" fontId="9" fillId="0" borderId="12" xfId="1" applyNumberFormat="1" applyFont="1" applyBorder="1" applyProtection="1">
      <protection hidden="1"/>
    </xf>
    <xf numFmtId="0" fontId="9" fillId="3" borderId="15" xfId="0" applyFont="1" applyFill="1" applyBorder="1" applyProtection="1">
      <protection hidden="1"/>
    </xf>
    <xf numFmtId="168" fontId="8" fillId="0" borderId="22" xfId="1" applyNumberFormat="1" applyFont="1" applyBorder="1" applyProtection="1">
      <protection hidden="1"/>
    </xf>
    <xf numFmtId="168" fontId="8" fillId="0" borderId="23" xfId="1" applyNumberFormat="1" applyFont="1" applyBorder="1" applyProtection="1">
      <protection hidden="1"/>
    </xf>
    <xf numFmtId="0" fontId="8" fillId="3" borderId="10" xfId="0" applyFont="1" applyFill="1" applyBorder="1" applyAlignment="1" applyProtection="1">
      <alignment horizontal="center"/>
      <protection hidden="1"/>
    </xf>
    <xf numFmtId="0" fontId="8" fillId="3" borderId="12" xfId="0" applyFont="1" applyFill="1" applyBorder="1" applyAlignment="1" applyProtection="1">
      <alignment horizontal="center"/>
      <protection hidden="1"/>
    </xf>
    <xf numFmtId="168" fontId="9" fillId="3" borderId="10" xfId="1" applyNumberFormat="1" applyFont="1" applyFill="1" applyBorder="1" applyProtection="1">
      <protection hidden="1"/>
    </xf>
    <xf numFmtId="43" fontId="9" fillId="3" borderId="0" xfId="1" applyFont="1" applyFill="1" applyProtection="1">
      <protection hidden="1"/>
    </xf>
    <xf numFmtId="0" fontId="9" fillId="3" borderId="0" xfId="0" applyFont="1" applyFill="1" applyProtection="1">
      <protection hidden="1"/>
    </xf>
    <xf numFmtId="164" fontId="9" fillId="3" borderId="0" xfId="1" applyNumberFormat="1" applyFont="1" applyFill="1" applyProtection="1">
      <protection hidden="1"/>
    </xf>
    <xf numFmtId="0" fontId="8" fillId="3" borderId="0" xfId="0" applyFont="1" applyFill="1" applyProtection="1">
      <protection hidden="1"/>
    </xf>
    <xf numFmtId="0" fontId="9" fillId="0" borderId="11" xfId="0" applyFont="1" applyBorder="1" applyProtection="1">
      <protection hidden="1"/>
    </xf>
    <xf numFmtId="0" fontId="0" fillId="0" borderId="0" xfId="0" applyProtection="1">
      <protection hidden="1"/>
    </xf>
    <xf numFmtId="0" fontId="14" fillId="0" borderId="10" xfId="0" applyFont="1" applyBorder="1" applyProtection="1">
      <protection hidden="1"/>
    </xf>
    <xf numFmtId="0" fontId="16" fillId="0" borderId="0" xfId="0" applyFont="1" applyProtection="1">
      <protection hidden="1"/>
    </xf>
    <xf numFmtId="0" fontId="9" fillId="3" borderId="10" xfId="0" applyFont="1" applyFill="1" applyBorder="1" applyAlignment="1" applyProtection="1">
      <alignment horizontal="left" wrapText="1"/>
      <protection hidden="1"/>
    </xf>
    <xf numFmtId="0" fontId="9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9" fillId="7" borderId="10" xfId="0" applyFont="1" applyFill="1" applyBorder="1" applyProtection="1">
      <protection hidden="1"/>
    </xf>
    <xf numFmtId="166" fontId="9" fillId="9" borderId="10" xfId="2" applyNumberFormat="1" applyFont="1" applyFill="1" applyBorder="1" applyProtection="1">
      <protection hidden="1"/>
    </xf>
    <xf numFmtId="165" fontId="8" fillId="0" borderId="0" xfId="0" applyNumberFormat="1" applyFont="1" applyProtection="1">
      <protection hidden="1"/>
    </xf>
    <xf numFmtId="0" fontId="8" fillId="0" borderId="16" xfId="0" applyFont="1" applyBorder="1" applyAlignment="1" applyProtection="1">
      <alignment horizontal="center" vertical="center" wrapText="1"/>
      <protection hidden="1"/>
    </xf>
    <xf numFmtId="0" fontId="8" fillId="0" borderId="19" xfId="0" applyFont="1" applyBorder="1" applyAlignment="1" applyProtection="1">
      <alignment horizontal="center" vertical="center"/>
      <protection hidden="1"/>
    </xf>
    <xf numFmtId="0" fontId="8" fillId="0" borderId="20" xfId="0" applyFont="1" applyBorder="1" applyAlignment="1" applyProtection="1">
      <alignment horizontal="center" vertical="center"/>
      <protection hidden="1"/>
    </xf>
    <xf numFmtId="0" fontId="8" fillId="0" borderId="21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Protection="1">
      <protection hidden="1"/>
    </xf>
    <xf numFmtId="0" fontId="12" fillId="0" borderId="0" xfId="0" applyFont="1" applyProtection="1">
      <protection hidden="1"/>
    </xf>
    <xf numFmtId="0" fontId="8" fillId="0" borderId="0" xfId="0" applyFont="1" applyAlignment="1" applyProtection="1">
      <alignment wrapText="1"/>
      <protection hidden="1"/>
    </xf>
    <xf numFmtId="165" fontId="8" fillId="0" borderId="0" xfId="0" applyNumberFormat="1" applyFont="1" applyAlignment="1" applyProtection="1">
      <alignment horizontal="center"/>
      <protection hidden="1"/>
    </xf>
    <xf numFmtId="43" fontId="9" fillId="0" borderId="0" xfId="1" applyFont="1" applyBorder="1" applyProtection="1">
      <protection hidden="1"/>
    </xf>
    <xf numFmtId="43" fontId="9" fillId="0" borderId="0" xfId="0" applyNumberFormat="1" applyFont="1" applyAlignment="1" applyProtection="1">
      <alignment horizontal="center"/>
      <protection hidden="1"/>
    </xf>
    <xf numFmtId="43" fontId="9" fillId="0" borderId="0" xfId="0" applyNumberFormat="1" applyFont="1" applyProtection="1">
      <protection hidden="1"/>
    </xf>
    <xf numFmtId="43" fontId="8" fillId="0" borderId="0" xfId="0" applyNumberFormat="1" applyFont="1" applyProtection="1">
      <protection hidden="1"/>
    </xf>
    <xf numFmtId="0" fontId="9" fillId="7" borderId="0" xfId="0" applyFont="1" applyFill="1" applyProtection="1">
      <protection hidden="1"/>
    </xf>
    <xf numFmtId="0" fontId="8" fillId="7" borderId="0" xfId="0" applyFont="1" applyFill="1" applyProtection="1">
      <protection hidden="1"/>
    </xf>
    <xf numFmtId="9" fontId="9" fillId="7" borderId="0" xfId="0" applyNumberFormat="1" applyFont="1" applyFill="1" applyProtection="1">
      <protection hidden="1"/>
    </xf>
    <xf numFmtId="10" fontId="9" fillId="7" borderId="0" xfId="0" applyNumberFormat="1" applyFont="1" applyFill="1" applyProtection="1">
      <protection hidden="1"/>
    </xf>
    <xf numFmtId="10" fontId="12" fillId="0" borderId="0" xfId="3" applyNumberFormat="1" applyFont="1" applyFill="1" applyProtection="1">
      <protection hidden="1"/>
    </xf>
    <xf numFmtId="167" fontId="12" fillId="0" borderId="0" xfId="0" applyNumberFormat="1" applyFont="1" applyProtection="1">
      <protection hidden="1"/>
    </xf>
    <xf numFmtId="0" fontId="9" fillId="11" borderId="10" xfId="0" applyFont="1" applyFill="1" applyBorder="1" applyProtection="1">
      <protection hidden="1"/>
    </xf>
    <xf numFmtId="165" fontId="9" fillId="0" borderId="0" xfId="1" applyNumberFormat="1" applyFont="1" applyFill="1" applyProtection="1">
      <protection hidden="1"/>
    </xf>
    <xf numFmtId="165" fontId="10" fillId="0" borderId="0" xfId="0" applyNumberFormat="1" applyFont="1" applyAlignment="1" applyProtection="1">
      <alignment horizontal="left"/>
      <protection hidden="1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3" xfId="0" applyFont="1" applyFill="1" applyBorder="1" applyProtection="1">
      <protection hidden="1"/>
    </xf>
    <xf numFmtId="43" fontId="12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9" fillId="6" borderId="0" xfId="0" applyFont="1" applyFill="1" applyProtection="1">
      <protection hidden="1"/>
    </xf>
    <xf numFmtId="0" fontId="9" fillId="6" borderId="0" xfId="0" applyFont="1" applyFill="1" applyAlignment="1" applyProtection="1">
      <alignment horizontal="left" indent="2"/>
      <protection hidden="1"/>
    </xf>
    <xf numFmtId="9" fontId="9" fillId="6" borderId="0" xfId="3" applyFont="1" applyFill="1" applyProtection="1">
      <protection hidden="1"/>
    </xf>
    <xf numFmtId="9" fontId="9" fillId="0" borderId="0" xfId="3" applyFont="1" applyProtection="1">
      <protection hidden="1"/>
    </xf>
    <xf numFmtId="169" fontId="0" fillId="0" borderId="0" xfId="0" applyNumberFormat="1" applyProtection="1">
      <protection hidden="1"/>
    </xf>
    <xf numFmtId="0" fontId="9" fillId="0" borderId="0" xfId="0" applyFont="1" applyAlignment="1" applyProtection="1">
      <alignment horizontal="left" indent="2"/>
      <protection hidden="1"/>
    </xf>
    <xf numFmtId="43" fontId="12" fillId="0" borderId="0" xfId="3" applyNumberFormat="1" applyFont="1" applyFill="1" applyProtection="1">
      <protection hidden="1"/>
    </xf>
    <xf numFmtId="0" fontId="9" fillId="3" borderId="0" xfId="0" applyFont="1" applyFill="1" applyAlignment="1" applyProtection="1">
      <alignment horizontal="left"/>
      <protection hidden="1"/>
    </xf>
    <xf numFmtId="0" fontId="14" fillId="10" borderId="10" xfId="0" applyFont="1" applyFill="1" applyBorder="1" applyProtection="1">
      <protection hidden="1"/>
    </xf>
    <xf numFmtId="7" fontId="0" fillId="0" borderId="0" xfId="0" applyNumberFormat="1" applyProtection="1">
      <protection hidden="1"/>
    </xf>
    <xf numFmtId="7" fontId="0" fillId="0" borderId="10" xfId="0" applyNumberFormat="1" applyBorder="1" applyProtection="1">
      <protection hidden="1"/>
    </xf>
    <xf numFmtId="0" fontId="0" fillId="12" borderId="10" xfId="0" applyFill="1" applyBorder="1" applyProtection="1">
      <protection hidden="1"/>
    </xf>
    <xf numFmtId="0" fontId="0" fillId="0" borderId="10" xfId="0" applyBorder="1" applyProtection="1">
      <protection hidden="1"/>
    </xf>
    <xf numFmtId="43" fontId="0" fillId="0" borderId="12" xfId="0" applyNumberFormat="1" applyBorder="1" applyProtection="1">
      <protection hidden="1"/>
    </xf>
    <xf numFmtId="0" fontId="0" fillId="0" borderId="12" xfId="0" applyBorder="1" applyProtection="1">
      <protection hidden="1"/>
    </xf>
    <xf numFmtId="7" fontId="0" fillId="3" borderId="10" xfId="0" applyNumberFormat="1" applyFill="1" applyBorder="1" applyProtection="1">
      <protection hidden="1"/>
    </xf>
    <xf numFmtId="168" fontId="14" fillId="0" borderId="22" xfId="0" applyNumberFormat="1" applyFont="1" applyBorder="1" applyProtection="1">
      <protection hidden="1"/>
    </xf>
    <xf numFmtId="168" fontId="0" fillId="0" borderId="10" xfId="0" applyNumberFormat="1" applyBorder="1" applyProtection="1">
      <protection hidden="1"/>
    </xf>
    <xf numFmtId="169" fontId="9" fillId="0" borderId="12" xfId="1" applyNumberFormat="1" applyFont="1" applyBorder="1" applyProtection="1">
      <protection hidden="1"/>
    </xf>
    <xf numFmtId="169" fontId="9" fillId="0" borderId="10" xfId="1" applyNumberFormat="1" applyFont="1" applyBorder="1" applyProtection="1">
      <protection hidden="1"/>
    </xf>
    <xf numFmtId="169" fontId="8" fillId="0" borderId="10" xfId="0" applyNumberFormat="1" applyFont="1" applyBorder="1" applyProtection="1">
      <protection hidden="1"/>
    </xf>
    <xf numFmtId="169" fontId="9" fillId="3" borderId="12" xfId="1" applyNumberFormat="1" applyFont="1" applyFill="1" applyBorder="1" applyProtection="1">
      <protection hidden="1"/>
    </xf>
    <xf numFmtId="169" fontId="9" fillId="3" borderId="10" xfId="1" applyNumberFormat="1" applyFont="1" applyFill="1" applyBorder="1" applyProtection="1">
      <protection hidden="1"/>
    </xf>
    <xf numFmtId="169" fontId="8" fillId="3" borderId="10" xfId="0" applyNumberFormat="1" applyFont="1" applyFill="1" applyBorder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18" fillId="0" borderId="0" xfId="0" applyFont="1" applyProtection="1">
      <protection hidden="1"/>
    </xf>
    <xf numFmtId="0" fontId="18" fillId="0" borderId="10" xfId="0" applyFont="1" applyBorder="1" applyProtection="1">
      <protection hidden="1"/>
    </xf>
    <xf numFmtId="0" fontId="18" fillId="0" borderId="0" xfId="0" applyFont="1" applyAlignment="1" applyProtection="1">
      <alignment horizontal="left"/>
      <protection hidden="1"/>
    </xf>
    <xf numFmtId="0" fontId="19" fillId="0" borderId="0" xfId="0" applyFont="1" applyProtection="1">
      <protection hidden="1"/>
    </xf>
    <xf numFmtId="10" fontId="9" fillId="9" borderId="10" xfId="2" applyNumberFormat="1" applyFont="1" applyFill="1" applyBorder="1" applyProtection="1">
      <protection locked="0"/>
    </xf>
    <xf numFmtId="0" fontId="9" fillId="9" borderId="10" xfId="2" applyNumberFormat="1" applyFont="1" applyFill="1" applyBorder="1" applyAlignment="1" applyProtection="1">
      <alignment horizontal="left"/>
      <protection locked="0"/>
    </xf>
    <xf numFmtId="166" fontId="9" fillId="2" borderId="15" xfId="2" applyNumberFormat="1" applyFont="1" applyFill="1" applyBorder="1" applyAlignment="1" applyProtection="1">
      <protection locked="0"/>
    </xf>
    <xf numFmtId="166" fontId="9" fillId="9" borderId="10" xfId="2" applyNumberFormat="1" applyFont="1" applyFill="1" applyBorder="1" applyProtection="1">
      <protection locked="0"/>
    </xf>
    <xf numFmtId="7" fontId="9" fillId="9" borderId="10" xfId="2" applyNumberFormat="1" applyFont="1" applyFill="1" applyBorder="1" applyProtection="1"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168" fontId="8" fillId="3" borderId="10" xfId="1" applyNumberFormat="1" applyFont="1" applyFill="1" applyBorder="1" applyProtection="1">
      <protection hidden="1"/>
    </xf>
    <xf numFmtId="168" fontId="9" fillId="9" borderId="10" xfId="2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center"/>
      <protection hidden="1"/>
    </xf>
    <xf numFmtId="0" fontId="8" fillId="0" borderId="12" xfId="0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8" fillId="0" borderId="12" xfId="0" applyFont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horizontal="left" wrapText="1"/>
      <protection hidden="1"/>
    </xf>
    <xf numFmtId="0" fontId="18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top" wrapText="1"/>
      <protection hidden="1"/>
    </xf>
    <xf numFmtId="0" fontId="9" fillId="0" borderId="0" xfId="0" applyFont="1" applyAlignment="1" applyProtection="1">
      <alignment horizontal="left" vertical="top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15" fillId="0" borderId="11" xfId="0" applyFont="1" applyBorder="1" applyAlignment="1" applyProtection="1">
      <alignment horizontal="left" vertical="top" wrapText="1"/>
      <protection hidden="1"/>
    </xf>
    <xf numFmtId="0" fontId="15" fillId="0" borderId="12" xfId="0" applyFont="1" applyBorder="1" applyAlignment="1" applyProtection="1">
      <alignment horizontal="left" vertical="top" wrapText="1"/>
      <protection hidden="1"/>
    </xf>
    <xf numFmtId="0" fontId="8" fillId="0" borderId="11" xfId="0" applyFont="1" applyBorder="1" applyAlignment="1" applyProtection="1">
      <alignment horizontal="center" wrapText="1"/>
      <protection hidden="1"/>
    </xf>
    <xf numFmtId="0" fontId="8" fillId="0" borderId="12" xfId="0" applyFont="1" applyBorder="1" applyAlignment="1" applyProtection="1">
      <alignment horizontal="center" wrapText="1"/>
      <protection hidden="1"/>
    </xf>
    <xf numFmtId="0" fontId="9" fillId="6" borderId="0" xfId="0" applyFont="1" applyFill="1" applyAlignment="1" applyProtection="1">
      <alignment horizontal="left" indent="2"/>
      <protection hidden="1"/>
    </xf>
    <xf numFmtId="0" fontId="9" fillId="7" borderId="0" xfId="0" applyFont="1" applyFill="1" applyAlignment="1" applyProtection="1">
      <alignment horizontal="left" indent="2"/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166" fontId="9" fillId="2" borderId="10" xfId="2" applyNumberFormat="1" applyFont="1" applyFill="1" applyBorder="1" applyAlignment="1" applyProtection="1">
      <alignment horizontal="center"/>
      <protection locked="0"/>
    </xf>
    <xf numFmtId="2" fontId="9" fillId="0" borderId="0" xfId="0" applyNumberFormat="1" applyFont="1" applyAlignment="1" applyProtection="1">
      <alignment horizontal="left" vertical="top" wrapText="1"/>
      <protection hidden="1"/>
    </xf>
    <xf numFmtId="0" fontId="8" fillId="0" borderId="13" xfId="0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3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 wrapText="1"/>
      <protection hidden="1"/>
    </xf>
    <xf numFmtId="0" fontId="8" fillId="3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0" xfId="0" applyFont="1" applyFill="1" applyBorder="1" applyAlignment="1" applyProtection="1">
      <alignment horizontal="center"/>
      <protection hidden="1"/>
    </xf>
    <xf numFmtId="0" fontId="8" fillId="3" borderId="10" xfId="0" applyFont="1" applyFill="1" applyBorder="1" applyAlignment="1" applyProtection="1">
      <alignment horizontal="center" wrapText="1"/>
      <protection hidden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9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064A2-A8F7-4AD1-9E75-2F1E344534A6}">
  <sheetPr>
    <pageSetUpPr fitToPage="1"/>
  </sheetPr>
  <dimension ref="A1:F20"/>
  <sheetViews>
    <sheetView tabSelected="1" view="pageBreakPreview" zoomScale="60" zoomScaleNormal="100" zoomScalePageLayoutView="40" workbookViewId="0">
      <selection activeCell="C24" sqref="C24"/>
    </sheetView>
  </sheetViews>
  <sheetFormatPr defaultRowHeight="15" x14ac:dyDescent="0.25"/>
  <cols>
    <col min="3" max="3" width="34.42578125" customWidth="1"/>
    <col min="4" max="4" width="73.85546875" customWidth="1"/>
  </cols>
  <sheetData>
    <row r="1" spans="1:6" x14ac:dyDescent="0.25">
      <c r="A1" s="68"/>
      <c r="B1" s="68"/>
      <c r="C1" s="68"/>
      <c r="D1" s="68"/>
      <c r="E1" s="68"/>
    </row>
    <row r="2" spans="1:6" x14ac:dyDescent="0.25">
      <c r="A2" s="68"/>
      <c r="B2" s="68"/>
      <c r="C2" s="68"/>
      <c r="D2" s="68"/>
      <c r="E2" s="68"/>
    </row>
    <row r="3" spans="1:6" ht="21" x14ac:dyDescent="0.35">
      <c r="A3" s="68"/>
      <c r="B3" s="1"/>
      <c r="C3" s="2"/>
      <c r="D3" s="2"/>
      <c r="E3" s="3"/>
      <c r="F3" s="4"/>
    </row>
    <row r="4" spans="1:6" ht="26.25" x14ac:dyDescent="0.4">
      <c r="A4" s="68"/>
      <c r="B4" s="5"/>
      <c r="C4" s="138" t="s">
        <v>0</v>
      </c>
      <c r="D4" s="138"/>
      <c r="E4" s="6"/>
      <c r="F4" s="4"/>
    </row>
    <row r="5" spans="1:6" ht="21" x14ac:dyDescent="0.35">
      <c r="A5" s="68"/>
      <c r="B5" s="5"/>
      <c r="C5" s="4"/>
      <c r="D5" s="4"/>
      <c r="E5" s="6"/>
      <c r="F5" s="4"/>
    </row>
    <row r="6" spans="1:6" ht="21.75" thickBot="1" x14ac:dyDescent="0.4">
      <c r="A6" s="68"/>
      <c r="B6" s="5"/>
      <c r="C6" s="4"/>
      <c r="D6" s="4"/>
      <c r="E6" s="6"/>
      <c r="F6" s="4"/>
    </row>
    <row r="7" spans="1:6" ht="21.75" thickBot="1" x14ac:dyDescent="0.4">
      <c r="A7" s="68"/>
      <c r="B7" s="5"/>
      <c r="C7" s="4" t="s">
        <v>1</v>
      </c>
      <c r="D7" s="7" t="s">
        <v>134</v>
      </c>
      <c r="E7" s="6"/>
      <c r="F7" s="4"/>
    </row>
    <row r="8" spans="1:6" ht="21.75" thickBot="1" x14ac:dyDescent="0.4">
      <c r="A8" s="68"/>
      <c r="B8" s="5"/>
      <c r="C8" s="4"/>
      <c r="D8" s="4"/>
      <c r="E8" s="6"/>
      <c r="F8" s="4"/>
    </row>
    <row r="9" spans="1:6" ht="21.75" thickBot="1" x14ac:dyDescent="0.4">
      <c r="A9" s="68"/>
      <c r="B9" s="5"/>
      <c r="C9" s="4" t="s">
        <v>2</v>
      </c>
      <c r="D9" s="7" t="s">
        <v>3</v>
      </c>
      <c r="E9" s="6"/>
      <c r="F9" s="4"/>
    </row>
    <row r="10" spans="1:6" ht="21.75" thickBot="1" x14ac:dyDescent="0.4">
      <c r="A10" s="68"/>
      <c r="B10" s="5"/>
      <c r="C10" s="4"/>
      <c r="D10" s="8"/>
      <c r="E10" s="6"/>
      <c r="F10" s="4"/>
    </row>
    <row r="11" spans="1:6" ht="21.75" thickBot="1" x14ac:dyDescent="0.4">
      <c r="A11" s="68"/>
      <c r="B11" s="5"/>
      <c r="C11" s="4" t="s">
        <v>4</v>
      </c>
      <c r="D11" s="7" t="s">
        <v>176</v>
      </c>
      <c r="E11" s="6"/>
      <c r="F11" s="4"/>
    </row>
    <row r="12" spans="1:6" ht="21.75" thickBot="1" x14ac:dyDescent="0.4">
      <c r="A12" s="68"/>
      <c r="B12" s="5"/>
      <c r="C12" s="4"/>
      <c r="D12" s="4"/>
      <c r="E12" s="6"/>
      <c r="F12" s="4"/>
    </row>
    <row r="13" spans="1:6" ht="21.75" thickBot="1" x14ac:dyDescent="0.4">
      <c r="A13" s="68"/>
      <c r="B13" s="5"/>
      <c r="C13" s="4" t="s">
        <v>5</v>
      </c>
      <c r="D13" s="135" t="s">
        <v>6</v>
      </c>
      <c r="E13" s="6"/>
      <c r="F13" s="4"/>
    </row>
    <row r="14" spans="1:6" ht="21" x14ac:dyDescent="0.35">
      <c r="A14" s="68"/>
      <c r="B14" s="5"/>
      <c r="C14" s="4"/>
      <c r="D14" s="8"/>
      <c r="E14" s="6"/>
      <c r="F14" s="4"/>
    </row>
    <row r="15" spans="1:6" ht="21" x14ac:dyDescent="0.35">
      <c r="A15" s="68"/>
      <c r="B15" s="5"/>
      <c r="C15" s="4"/>
      <c r="D15" s="4"/>
      <c r="E15" s="6"/>
      <c r="F15" s="4"/>
    </row>
    <row r="16" spans="1:6" ht="21" x14ac:dyDescent="0.35">
      <c r="A16" s="68"/>
      <c r="B16" s="5"/>
      <c r="C16" s="4"/>
      <c r="D16" s="4"/>
      <c r="E16" s="6"/>
      <c r="F16" s="4"/>
    </row>
    <row r="17" spans="1:6" ht="21" x14ac:dyDescent="0.35">
      <c r="A17" s="68"/>
      <c r="B17" s="9"/>
      <c r="C17" s="10"/>
      <c r="D17" s="10"/>
      <c r="E17" s="11"/>
      <c r="F17" s="4"/>
    </row>
    <row r="18" spans="1:6" ht="21" x14ac:dyDescent="0.35">
      <c r="A18" s="68"/>
      <c r="B18" s="4"/>
      <c r="C18" s="4"/>
      <c r="D18" s="4"/>
      <c r="E18" s="4"/>
      <c r="F18" s="4"/>
    </row>
    <row r="19" spans="1:6" ht="21" x14ac:dyDescent="0.35">
      <c r="A19" s="68"/>
      <c r="B19" s="4"/>
      <c r="C19" s="12" t="s">
        <v>7</v>
      </c>
      <c r="D19" s="13"/>
      <c r="E19" s="4"/>
      <c r="F19" s="4"/>
    </row>
    <row r="20" spans="1:6" ht="21" x14ac:dyDescent="0.35">
      <c r="B20" s="4"/>
      <c r="C20" s="4"/>
      <c r="D20" s="4"/>
      <c r="E20" s="4"/>
      <c r="F20" s="4"/>
    </row>
  </sheetData>
  <sheetProtection algorithmName="SHA-512" hashValue="LGqd3ZG95l1zoeMCnYUq9XCnREulOFXztGjXnyrUQaNE2e6KEtFNmFhh6jp91chxqvagLjBDXWvRIGNIwyT5vQ==" saltValue="8mx2MnqE76JbGa/SJwkp7g==" spinCount="100000" sheet="1" objects="1" scenarios="1"/>
  <mergeCells count="1">
    <mergeCell ref="C4:D4"/>
  </mergeCells>
  <conditionalFormatting sqref="B3:F20">
    <cfRule type="expression" dxfId="28" priority="1">
      <formula>CELL("protect",B3)=0</formula>
    </cfRule>
  </conditionalFormatting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217F-1B8C-4FD6-8377-8881BEBD1A33}">
  <sheetPr>
    <tabColor theme="4" tint="0.39997558519241921"/>
    <pageSetUpPr fitToPage="1"/>
  </sheetPr>
  <dimension ref="B3:J27"/>
  <sheetViews>
    <sheetView view="pageBreakPreview" zoomScale="60" zoomScaleNormal="100" workbookViewId="0">
      <selection activeCell="D25" sqref="D25"/>
    </sheetView>
  </sheetViews>
  <sheetFormatPr defaultColWidth="9.140625" defaultRowHeight="15" x14ac:dyDescent="0.25"/>
  <cols>
    <col min="1" max="1" width="9.140625" style="68"/>
    <col min="2" max="2" width="25.7109375" style="68" customWidth="1"/>
    <col min="3" max="3" width="18" style="68" customWidth="1"/>
    <col min="4" max="4" width="15.28515625" style="68" customWidth="1"/>
    <col min="5" max="5" width="18" style="68" customWidth="1"/>
    <col min="6" max="6" width="15.140625" style="68" customWidth="1"/>
    <col min="7" max="7" width="16.28515625" style="68" customWidth="1"/>
    <col min="8" max="8" width="14" style="68" customWidth="1"/>
    <col min="9" max="9" width="21.140625" style="68" customWidth="1"/>
    <col min="10" max="16384" width="9.140625" style="68"/>
  </cols>
  <sheetData>
    <row r="3" spans="2:10" x14ac:dyDescent="0.25">
      <c r="B3" s="36" t="s">
        <v>8</v>
      </c>
      <c r="C3" s="173" t="str">
        <f>'Cover Sheet'!D7</f>
        <v>RFP 04/2025</v>
      </c>
      <c r="D3" s="173"/>
      <c r="E3" s="173"/>
      <c r="I3" s="68" t="s">
        <v>9</v>
      </c>
      <c r="J3" s="69" t="s">
        <v>40</v>
      </c>
    </row>
    <row r="4" spans="2:10" x14ac:dyDescent="0.25">
      <c r="B4" s="36" t="s">
        <v>11</v>
      </c>
      <c r="C4" s="173" t="str">
        <f>'Cover Sheet'!D9</f>
        <v>Network Carrier and Infrastructure Services</v>
      </c>
      <c r="D4" s="173"/>
      <c r="E4" s="173"/>
    </row>
    <row r="5" spans="2:10" ht="30" customHeight="1" x14ac:dyDescent="0.25">
      <c r="B5" s="36" t="s">
        <v>51</v>
      </c>
      <c r="C5" s="174" t="str">
        <f>'Cover Sheet'!D11</f>
        <v>Tower C: Unified Communication Platform As A Service</v>
      </c>
      <c r="D5" s="174"/>
      <c r="E5" s="174"/>
    </row>
    <row r="6" spans="2:10" x14ac:dyDescent="0.25">
      <c r="B6" s="38" t="s">
        <v>13</v>
      </c>
      <c r="C6" s="173" t="str">
        <f>'Cover Sheet'!D13</f>
        <v>COMPANY XYZ</v>
      </c>
      <c r="D6" s="173"/>
      <c r="E6" s="173"/>
    </row>
    <row r="9" spans="2:10" ht="18.75" x14ac:dyDescent="0.3">
      <c r="B9" s="70" t="str">
        <f>J3&amp;Index!C20</f>
        <v>TC.7Annual Price Inflation/ Deflation  ( Adjustment )</v>
      </c>
    </row>
    <row r="12" spans="2:10" ht="14.45" customHeight="1" x14ac:dyDescent="0.25">
      <c r="B12" s="168" t="s">
        <v>119</v>
      </c>
      <c r="C12" s="170" t="s">
        <v>120</v>
      </c>
      <c r="D12" s="171"/>
      <c r="E12" s="171"/>
      <c r="F12" s="171"/>
      <c r="G12" s="171"/>
      <c r="H12" s="172"/>
      <c r="I12" s="168" t="s">
        <v>121</v>
      </c>
    </row>
    <row r="13" spans="2:10" ht="34.5" customHeight="1" x14ac:dyDescent="0.25">
      <c r="B13" s="169"/>
      <c r="C13" s="39" t="s">
        <v>122</v>
      </c>
      <c r="D13" s="39" t="s">
        <v>123</v>
      </c>
      <c r="E13" s="39" t="s">
        <v>124</v>
      </c>
      <c r="F13" s="39" t="s">
        <v>125</v>
      </c>
      <c r="G13" s="39" t="s">
        <v>126</v>
      </c>
      <c r="H13" s="39" t="s">
        <v>127</v>
      </c>
      <c r="I13" s="169"/>
    </row>
    <row r="14" spans="2:10" x14ac:dyDescent="0.25">
      <c r="B14" s="44" t="s">
        <v>128</v>
      </c>
      <c r="C14" s="130"/>
      <c r="D14" s="130"/>
      <c r="E14" s="130"/>
      <c r="F14" s="130"/>
      <c r="G14" s="130"/>
      <c r="H14" s="130"/>
      <c r="I14" s="71"/>
    </row>
    <row r="15" spans="2:10" x14ac:dyDescent="0.25">
      <c r="B15" s="44" t="s">
        <v>129</v>
      </c>
      <c r="C15" s="130"/>
      <c r="D15" s="130"/>
      <c r="E15" s="130"/>
      <c r="F15" s="130"/>
      <c r="G15" s="130"/>
      <c r="H15" s="130"/>
      <c r="I15" s="71"/>
    </row>
    <row r="16" spans="2:10" x14ac:dyDescent="0.25">
      <c r="B16" s="44" t="s">
        <v>130</v>
      </c>
      <c r="C16" s="130"/>
      <c r="D16" s="130"/>
      <c r="E16" s="130"/>
      <c r="F16" s="130"/>
      <c r="G16" s="130"/>
      <c r="H16" s="130"/>
      <c r="I16" s="71"/>
    </row>
    <row r="17" spans="2:9" x14ac:dyDescent="0.25">
      <c r="B17" s="44" t="s">
        <v>131</v>
      </c>
      <c r="C17" s="130"/>
      <c r="D17" s="130"/>
      <c r="E17" s="130"/>
      <c r="F17" s="130"/>
      <c r="G17" s="130"/>
      <c r="H17" s="130"/>
      <c r="I17" s="71"/>
    </row>
    <row r="21" spans="2:9" x14ac:dyDescent="0.25">
      <c r="B21" s="68" t="s">
        <v>42</v>
      </c>
    </row>
    <row r="22" spans="2:9" x14ac:dyDescent="0.25">
      <c r="B22" s="68" t="s">
        <v>132</v>
      </c>
    </row>
    <row r="23" spans="2:9" ht="14.45" customHeight="1" x14ac:dyDescent="0.25">
      <c r="B23" s="68" t="s">
        <v>133</v>
      </c>
    </row>
    <row r="24" spans="2:9" ht="14.45" customHeight="1" x14ac:dyDescent="0.25">
      <c r="B24" s="68" t="s">
        <v>182</v>
      </c>
    </row>
    <row r="25" spans="2:9" x14ac:dyDescent="0.25">
      <c r="B25" s="68" t="s">
        <v>183</v>
      </c>
    </row>
    <row r="26" spans="2:9" x14ac:dyDescent="0.25">
      <c r="B26" s="68" t="s">
        <v>184</v>
      </c>
    </row>
    <row r="27" spans="2:9" x14ac:dyDescent="0.25">
      <c r="B27" s="68" t="s">
        <v>185</v>
      </c>
    </row>
  </sheetData>
  <sheetProtection algorithmName="SHA-512" hashValue="nPm4+2v2RknyRWtauOLsFjF7dCpJtgvkREaXqzOWwS4hRx3BOl7CNM/aT+PHXZn7DTikA9lNx9R6aMt91qW+tQ==" saltValue="Sain+4G4zcw09Q5NTu7NPg==" spinCount="100000" sheet="1" objects="1" scenarios="1"/>
  <mergeCells count="7">
    <mergeCell ref="B12:B13"/>
    <mergeCell ref="C12:H12"/>
    <mergeCell ref="I12:I13"/>
    <mergeCell ref="C3:E3"/>
    <mergeCell ref="C4:E4"/>
    <mergeCell ref="C5:E5"/>
    <mergeCell ref="C6:E6"/>
  </mergeCells>
  <conditionalFormatting sqref="B3:E6">
    <cfRule type="expression" dxfId="1" priority="6">
      <formula>CELL("protect",B3)=0</formula>
    </cfRule>
  </conditionalFormatting>
  <conditionalFormatting sqref="B12:I17">
    <cfRule type="expression" dxfId="0" priority="4">
      <formula>CELL("protect",B12)=0</formula>
    </cfRule>
  </conditionalFormatting>
  <dataValidations count="1">
    <dataValidation type="decimal" operator="greaterThan" allowBlank="1" showInputMessage="1" showErrorMessage="1" sqref="C14:H17" xr:uid="{F513C03A-55F3-4E30-B518-66A031BE0C1E}">
      <formula1>-500000</formula1>
    </dataValidation>
  </dataValidations>
  <pageMargins left="0.25" right="0.25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9D1E6-5CDB-4C93-93A4-08A6CDFE5B47}">
  <sheetPr>
    <pageSetUpPr fitToPage="1"/>
  </sheetPr>
  <dimension ref="B1:O21"/>
  <sheetViews>
    <sheetView view="pageBreakPreview" zoomScale="60" zoomScaleNormal="85" zoomScalePageLayoutView="70" workbookViewId="0">
      <selection activeCell="E16" sqref="E16"/>
    </sheetView>
  </sheetViews>
  <sheetFormatPr defaultRowHeight="15" x14ac:dyDescent="0.25"/>
  <cols>
    <col min="2" max="2" width="34.28515625" bestFit="1" customWidth="1"/>
    <col min="3" max="3" width="45.5703125" customWidth="1"/>
    <col min="4" max="4" width="18" customWidth="1"/>
    <col min="5" max="5" width="14.7109375" customWidth="1"/>
    <col min="6" max="10" width="15.140625" bestFit="1" customWidth="1"/>
    <col min="11" max="11" width="17.140625" customWidth="1"/>
    <col min="12" max="13" width="15.140625" hidden="1" customWidth="1"/>
  </cols>
  <sheetData>
    <row r="1" spans="2:13" x14ac:dyDescent="0.25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2:13" x14ac:dyDescent="0.25"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2:13" x14ac:dyDescent="0.25">
      <c r="B3" s="14" t="s">
        <v>8</v>
      </c>
      <c r="C3" s="139" t="s">
        <v>134</v>
      </c>
      <c r="D3" s="139"/>
      <c r="E3" s="68"/>
      <c r="F3" s="68"/>
      <c r="G3" s="68"/>
      <c r="H3" s="68"/>
      <c r="I3" s="68"/>
      <c r="J3" s="68"/>
      <c r="K3" s="68"/>
      <c r="L3" s="68"/>
      <c r="M3" s="68"/>
    </row>
    <row r="4" spans="2:13" x14ac:dyDescent="0.25">
      <c r="B4" s="14" t="s">
        <v>11</v>
      </c>
      <c r="C4" s="139" t="s">
        <v>3</v>
      </c>
      <c r="D4" s="139"/>
      <c r="E4" s="68"/>
      <c r="F4" s="68"/>
      <c r="G4" s="68"/>
      <c r="H4" s="68"/>
      <c r="I4" s="68"/>
      <c r="J4" s="68"/>
      <c r="K4" s="68"/>
      <c r="L4" s="68"/>
      <c r="M4" s="68"/>
    </row>
    <row r="5" spans="2:13" x14ac:dyDescent="0.25">
      <c r="B5" s="18" t="s">
        <v>12</v>
      </c>
      <c r="C5" s="139" t="str">
        <f>'Cover Sheet'!D11</f>
        <v>Tower C: Unified Communication Platform As A Service</v>
      </c>
      <c r="D5" s="139"/>
      <c r="E5" s="68"/>
      <c r="F5" s="68"/>
      <c r="G5" s="68"/>
      <c r="H5" s="68"/>
      <c r="I5" s="68"/>
      <c r="J5" s="68"/>
      <c r="K5" s="68"/>
      <c r="L5" s="68"/>
      <c r="M5" s="68"/>
    </row>
    <row r="6" spans="2:13" x14ac:dyDescent="0.25">
      <c r="B6" s="18" t="s">
        <v>13</v>
      </c>
      <c r="C6" s="139" t="str">
        <f>'Cover Sheet'!D13</f>
        <v>COMPANY XYZ</v>
      </c>
      <c r="D6" s="139"/>
      <c r="E6" s="68"/>
      <c r="F6" s="68"/>
      <c r="G6" s="68"/>
      <c r="H6" s="68"/>
      <c r="I6" s="68"/>
      <c r="J6" s="68"/>
      <c r="K6" s="68"/>
      <c r="L6" s="68"/>
      <c r="M6" s="68"/>
    </row>
    <row r="7" spans="2:13" x14ac:dyDescent="0.25"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2:13" x14ac:dyDescent="0.25"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</row>
    <row r="9" spans="2:13" x14ac:dyDescent="0.25"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</row>
    <row r="10" spans="2:13" ht="30" customHeight="1" x14ac:dyDescent="0.25">
      <c r="B10" s="20" t="s">
        <v>15</v>
      </c>
      <c r="C10" s="20" t="s">
        <v>16</v>
      </c>
      <c r="D10" s="20" t="s">
        <v>136</v>
      </c>
      <c r="E10" s="21" t="s">
        <v>162</v>
      </c>
      <c r="F10" s="20" t="s">
        <v>137</v>
      </c>
      <c r="G10" s="20" t="s">
        <v>138</v>
      </c>
      <c r="H10" s="20" t="s">
        <v>139</v>
      </c>
      <c r="I10" s="20" t="s">
        <v>140</v>
      </c>
      <c r="J10" s="20" t="s">
        <v>141</v>
      </c>
      <c r="K10" s="20" t="s">
        <v>142</v>
      </c>
      <c r="L10" s="50" t="s">
        <v>143</v>
      </c>
      <c r="M10" s="109" t="s">
        <v>144</v>
      </c>
    </row>
    <row r="11" spans="2:13" x14ac:dyDescent="0.25">
      <c r="B11" s="48" t="s">
        <v>21</v>
      </c>
      <c r="C11" s="23" t="s">
        <v>22</v>
      </c>
      <c r="D11" s="110">
        <f>TC.1!D12</f>
        <v>0</v>
      </c>
      <c r="E11" s="111"/>
      <c r="F11" s="112"/>
      <c r="G11" s="112"/>
      <c r="H11" s="112"/>
      <c r="I11" s="112"/>
      <c r="J11" s="112"/>
      <c r="K11" s="110">
        <f>SUM(D11:J11)</f>
        <v>0</v>
      </c>
      <c r="L11" s="113"/>
      <c r="M11" s="113"/>
    </row>
    <row r="12" spans="2:13" x14ac:dyDescent="0.25">
      <c r="B12" s="48" t="s">
        <v>149</v>
      </c>
      <c r="C12" s="23" t="s">
        <v>160</v>
      </c>
      <c r="D12" s="114"/>
      <c r="E12" s="111">
        <f>TC.2!C12</f>
        <v>0</v>
      </c>
      <c r="F12" s="111">
        <f>E12*12</f>
        <v>0</v>
      </c>
      <c r="G12" s="111">
        <f>F12*(1+TC.7!C14)</f>
        <v>0</v>
      </c>
      <c r="H12" s="111">
        <f>G12*(1+TC.7!D14)</f>
        <v>0</v>
      </c>
      <c r="I12" s="111">
        <f>H12*(1+TC.7!E14)</f>
        <v>0</v>
      </c>
      <c r="J12" s="111">
        <f>I12*(1+TC.7!F14)</f>
        <v>0</v>
      </c>
      <c r="K12" s="111">
        <f>SUM(F12:J12)</f>
        <v>0</v>
      </c>
      <c r="L12" s="111">
        <f>J12*(1+TC.7!G14)</f>
        <v>0</v>
      </c>
      <c r="M12" s="111">
        <f>L12*(1+TC.7!H14)</f>
        <v>0</v>
      </c>
    </row>
    <row r="13" spans="2:13" x14ac:dyDescent="0.25">
      <c r="B13" s="48" t="s">
        <v>150</v>
      </c>
      <c r="C13" s="52" t="s">
        <v>157</v>
      </c>
      <c r="D13" s="114"/>
      <c r="E13" s="111"/>
      <c r="F13" s="111">
        <f>TC.2!C27</f>
        <v>0</v>
      </c>
      <c r="G13" s="111">
        <f>TC.2!D27*(1+TC.7!C14)</f>
        <v>0</v>
      </c>
      <c r="H13" s="111">
        <f>TC.2!E27*(1+TC.7!D14)</f>
        <v>0</v>
      </c>
      <c r="I13" s="111">
        <f>TC.2!F27*(1+TC.7!E14)</f>
        <v>0</v>
      </c>
      <c r="J13" s="111">
        <f>TC.2!G27*(1+TC.7!F14)</f>
        <v>0</v>
      </c>
      <c r="K13" s="111">
        <f>SUM(F13:J13)</f>
        <v>0</v>
      </c>
      <c r="L13" s="111">
        <f>J13*(1+TC.7!G14)</f>
        <v>0</v>
      </c>
      <c r="M13" s="111">
        <f>L13*(1+TC.7!H14)</f>
        <v>0</v>
      </c>
    </row>
    <row r="14" spans="2:13" x14ac:dyDescent="0.25">
      <c r="B14" s="48" t="s">
        <v>151</v>
      </c>
      <c r="C14" s="52" t="s">
        <v>153</v>
      </c>
      <c r="D14" s="115"/>
      <c r="E14" s="111">
        <f>TC.3!C11</f>
        <v>0</v>
      </c>
      <c r="F14" s="116">
        <f>E14*12</f>
        <v>0</v>
      </c>
      <c r="G14" s="116">
        <f>F14*(1+TC.7!C15)</f>
        <v>0</v>
      </c>
      <c r="H14" s="116">
        <f>G14*(1+TC.7!D15)</f>
        <v>0</v>
      </c>
      <c r="I14" s="116">
        <f>H14*(1+TC.7!E15)</f>
        <v>0</v>
      </c>
      <c r="J14" s="116">
        <f>I14*(1+TC.7!F15)</f>
        <v>0</v>
      </c>
      <c r="K14" s="111">
        <f>SUM(F14:J14)</f>
        <v>0</v>
      </c>
      <c r="L14" s="111">
        <f>J14*(1+TC.7!G15)</f>
        <v>0</v>
      </c>
      <c r="M14" s="111">
        <f>L14*(1+TC.7!H15)</f>
        <v>0</v>
      </c>
    </row>
    <row r="15" spans="2:13" x14ac:dyDescent="0.25">
      <c r="B15" s="48" t="s">
        <v>152</v>
      </c>
      <c r="C15" s="52" t="s">
        <v>169</v>
      </c>
      <c r="D15" s="115"/>
      <c r="E15" s="111"/>
      <c r="F15" s="111">
        <f>TC.3!C24</f>
        <v>0</v>
      </c>
      <c r="G15" s="111">
        <f>TC.3!D24*(1+TC.7!C15)</f>
        <v>0</v>
      </c>
      <c r="H15" s="111">
        <f>TC.3!E24*(1+TC.7!D15)</f>
        <v>0</v>
      </c>
      <c r="I15" s="111">
        <f>TC.3!F24*(1+TC.7!E15)</f>
        <v>0</v>
      </c>
      <c r="J15" s="111">
        <f>TC.3!G24*(1+TC.7!F15)</f>
        <v>0</v>
      </c>
      <c r="K15" s="111">
        <f t="shared" ref="K15" si="0">SUM(F15:J15)</f>
        <v>0</v>
      </c>
      <c r="L15" s="111">
        <f>J15*(1+TC.7!G15)</f>
        <v>0</v>
      </c>
      <c r="M15" s="111">
        <f>L15*(1+TC.7!H15)</f>
        <v>0</v>
      </c>
    </row>
    <row r="16" spans="2:13" x14ac:dyDescent="0.25">
      <c r="B16" s="48" t="s">
        <v>159</v>
      </c>
      <c r="C16" s="52" t="s">
        <v>161</v>
      </c>
      <c r="D16" s="115"/>
      <c r="E16" s="111">
        <f>TC.4!C11</f>
        <v>0</v>
      </c>
      <c r="F16" s="111">
        <f>E16*12</f>
        <v>0</v>
      </c>
      <c r="G16" s="111">
        <f>F16*(1+TC.7!C15)</f>
        <v>0</v>
      </c>
      <c r="H16" s="111">
        <f>G16*(1+TC.7!D15)</f>
        <v>0</v>
      </c>
      <c r="I16" s="111">
        <f>H16*(1+TC.7!E15)</f>
        <v>0</v>
      </c>
      <c r="J16" s="111">
        <f>I16*(1+TC.7!F15)</f>
        <v>0</v>
      </c>
      <c r="K16" s="111">
        <f>SUM(F16:J16)</f>
        <v>0</v>
      </c>
      <c r="L16" s="111">
        <f>J16*(1+TC.7!G15)</f>
        <v>0</v>
      </c>
      <c r="M16" s="111">
        <f>L16*(1+TC.7!H15)</f>
        <v>0</v>
      </c>
    </row>
    <row r="17" spans="2:15" x14ac:dyDescent="0.25">
      <c r="B17" s="48" t="s">
        <v>155</v>
      </c>
      <c r="C17" s="52" t="s">
        <v>168</v>
      </c>
      <c r="D17" s="115"/>
      <c r="E17" s="111"/>
      <c r="F17" s="111">
        <f>TC.4!C19</f>
        <v>0</v>
      </c>
      <c r="G17" s="111">
        <f>TC.4!D19*(1+TC.7!C15)</f>
        <v>0</v>
      </c>
      <c r="H17" s="111">
        <f>TC.4!E19*(1+TC.7!D15)</f>
        <v>0</v>
      </c>
      <c r="I17" s="111">
        <f>TC.4!F19*(1+TC.7!E15)</f>
        <v>0</v>
      </c>
      <c r="J17" s="111">
        <f>TC.4!G19*(1+TC.7!F15)</f>
        <v>0</v>
      </c>
      <c r="K17" s="111">
        <f>SUM(F17:J17)</f>
        <v>0</v>
      </c>
      <c r="L17" s="111">
        <f>J17*(1+TC.7!G15)</f>
        <v>0</v>
      </c>
      <c r="M17" s="111">
        <f>L17*(1+TC.7!H15)</f>
        <v>0</v>
      </c>
    </row>
    <row r="18" spans="2:15" x14ac:dyDescent="0.25">
      <c r="B18" s="48" t="s">
        <v>164</v>
      </c>
      <c r="C18" s="52" t="s">
        <v>166</v>
      </c>
      <c r="D18" s="115"/>
      <c r="E18" s="111">
        <f>TC.5!C11</f>
        <v>0</v>
      </c>
      <c r="F18" s="111">
        <f t="shared" ref="F18" si="1">E18*12</f>
        <v>0</v>
      </c>
      <c r="G18" s="111">
        <f>F18*(1+TC.7!C16)</f>
        <v>0</v>
      </c>
      <c r="H18" s="111">
        <f>G18*(1+TC.7!D16)</f>
        <v>0</v>
      </c>
      <c r="I18" s="111">
        <f>H18*(1+TC.7!E16)</f>
        <v>0</v>
      </c>
      <c r="J18" s="111">
        <f>I18*(1+TC.7!F16)</f>
        <v>0</v>
      </c>
      <c r="K18" s="111">
        <f>SUM(F18:J18)</f>
        <v>0</v>
      </c>
      <c r="L18" s="111">
        <f>J18*(1+TC.7!G16)</f>
        <v>0</v>
      </c>
      <c r="M18" s="111">
        <f>L18*(1+TC.7!H16)</f>
        <v>0</v>
      </c>
    </row>
    <row r="19" spans="2:15" x14ac:dyDescent="0.25">
      <c r="B19" s="48" t="s">
        <v>165</v>
      </c>
      <c r="C19" s="52" t="s">
        <v>167</v>
      </c>
      <c r="D19" s="115"/>
      <c r="E19" s="111"/>
      <c r="F19" s="111">
        <f>TC.5!C29</f>
        <v>0</v>
      </c>
      <c r="G19" s="111">
        <f>TC.5!D29*(1+TC.7!C16)</f>
        <v>0</v>
      </c>
      <c r="H19" s="111">
        <f>TC.5!E29*(1+TC.7!D16)</f>
        <v>0</v>
      </c>
      <c r="I19" s="111">
        <f>TC.5!F29*(1+TC.7!E16)</f>
        <v>0</v>
      </c>
      <c r="J19" s="111">
        <f>TC.5!G29*(1+TC.7!F16)</f>
        <v>0</v>
      </c>
      <c r="K19" s="111">
        <f>SUM(F19:J19)</f>
        <v>0</v>
      </c>
      <c r="L19" s="111">
        <f>J19*(1+TC.7!G16)</f>
        <v>0</v>
      </c>
      <c r="M19" s="111">
        <f>L19*(1+TC.7!H16)</f>
        <v>0</v>
      </c>
    </row>
    <row r="20" spans="2:15" ht="15.75" thickBot="1" x14ac:dyDescent="0.3">
      <c r="B20" s="68"/>
      <c r="C20" s="68"/>
      <c r="D20" s="117">
        <f>SUM(D11:D18)</f>
        <v>0</v>
      </c>
      <c r="E20" s="117"/>
      <c r="F20" s="117">
        <f>SUM(F11:F19)</f>
        <v>0</v>
      </c>
      <c r="G20" s="117">
        <f t="shared" ref="G20:J20" si="2">SUM(G11:G19)</f>
        <v>0</v>
      </c>
      <c r="H20" s="117">
        <f t="shared" si="2"/>
        <v>0</v>
      </c>
      <c r="I20" s="117">
        <f t="shared" si="2"/>
        <v>0</v>
      </c>
      <c r="J20" s="117">
        <f t="shared" si="2"/>
        <v>0</v>
      </c>
      <c r="K20" s="117">
        <f>SUM(K11:K19)</f>
        <v>0</v>
      </c>
      <c r="L20" s="118">
        <f>SUM(L11:L19)</f>
        <v>0</v>
      </c>
      <c r="M20" s="118">
        <f>SUM(M11:M19)</f>
        <v>0</v>
      </c>
      <c r="N20" s="51"/>
      <c r="O20" s="51"/>
    </row>
    <row r="21" spans="2:15" ht="15.75" thickTop="1" x14ac:dyDescent="0.25"/>
  </sheetData>
  <sheetProtection algorithmName="SHA-512" hashValue="jqSa0++S505woed8o+bEK224nFnXOskgvjjO2AuzJx3YIgBRPs8T8qqObap5dP0uOqRuoIG1vvH+MhT9MNNn/A==" saltValue="KlSAAI7gy/zBoYcJwK1gAA==" spinCount="100000" sheet="1" objects="1" scenarios="1"/>
  <mergeCells count="4">
    <mergeCell ref="C3:D3"/>
    <mergeCell ref="C4:D4"/>
    <mergeCell ref="C5:D5"/>
    <mergeCell ref="C6:D6"/>
  </mergeCells>
  <conditionalFormatting sqref="D10:L10 B10:D19">
    <cfRule type="expression" dxfId="27" priority="2">
      <formula>CELL("protect",B10)=0</formula>
    </cfRule>
  </conditionalFormatting>
  <pageMargins left="0.25" right="0.25" top="0.75" bottom="0.75" header="0.3" footer="0.3"/>
  <pageSetup paperSize="9" scale="66" orientation="landscape" r:id="rId1"/>
  <ignoredErrors>
    <ignoredError sqref="F13 F15:J15 F17 I17:J1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52C3F-5D7E-4358-948E-C39B35B2F339}">
  <sheetPr>
    <pageSetUpPr fitToPage="1"/>
  </sheetPr>
  <dimension ref="B3:J32"/>
  <sheetViews>
    <sheetView view="pageBreakPreview" topLeftCell="A4" zoomScale="60" zoomScaleNormal="100" workbookViewId="0">
      <selection activeCell="B27" sqref="B27:J27"/>
    </sheetView>
  </sheetViews>
  <sheetFormatPr defaultRowHeight="15" x14ac:dyDescent="0.25"/>
  <cols>
    <col min="2" max="2" width="30.5703125" customWidth="1"/>
    <col min="3" max="3" width="43.140625" customWidth="1"/>
    <col min="4" max="4" width="21.42578125" customWidth="1"/>
    <col min="5" max="5" width="20.42578125" customWidth="1"/>
    <col min="6" max="6" width="15.140625" customWidth="1"/>
    <col min="8" max="8" width="12.7109375" customWidth="1"/>
  </cols>
  <sheetData>
    <row r="3" spans="2:10" x14ac:dyDescent="0.25">
      <c r="B3" s="14" t="s">
        <v>8</v>
      </c>
      <c r="C3" s="139" t="str">
        <f>'Cover Sheet'!D7</f>
        <v>RFP 04/2025</v>
      </c>
      <c r="D3" s="139"/>
      <c r="E3" s="16"/>
      <c r="F3" s="17" t="s">
        <v>9</v>
      </c>
      <c r="G3" s="15" t="s">
        <v>10</v>
      </c>
      <c r="H3" s="16"/>
      <c r="I3" s="68"/>
      <c r="J3" s="68"/>
    </row>
    <row r="4" spans="2:10" x14ac:dyDescent="0.25">
      <c r="B4" s="14" t="s">
        <v>11</v>
      </c>
      <c r="C4" s="140" t="str">
        <f>'Cover Sheet'!D9</f>
        <v>Network Carrier and Infrastructure Services</v>
      </c>
      <c r="D4" s="141"/>
      <c r="E4" s="16"/>
      <c r="F4" s="16"/>
      <c r="G4" s="16"/>
      <c r="H4" s="16"/>
      <c r="I4" s="68"/>
      <c r="J4" s="68"/>
    </row>
    <row r="5" spans="2:10" x14ac:dyDescent="0.25">
      <c r="B5" s="14" t="s">
        <v>12</v>
      </c>
      <c r="C5" s="140" t="str">
        <f>'Cover Sheet'!D11</f>
        <v>Tower C: Unified Communication Platform As A Service</v>
      </c>
      <c r="D5" s="141"/>
      <c r="E5" s="16"/>
      <c r="F5" s="16"/>
      <c r="G5" s="16"/>
      <c r="H5" s="16"/>
      <c r="I5" s="68"/>
      <c r="J5" s="68"/>
    </row>
    <row r="6" spans="2:10" x14ac:dyDescent="0.25">
      <c r="B6" s="18" t="s">
        <v>13</v>
      </c>
      <c r="C6" s="139" t="str">
        <f>'Cover Sheet'!D13</f>
        <v>COMPANY XYZ</v>
      </c>
      <c r="D6" s="139"/>
      <c r="E6" s="16"/>
      <c r="F6" s="16"/>
      <c r="G6" s="16"/>
      <c r="H6" s="16"/>
      <c r="I6" s="68"/>
      <c r="J6" s="68"/>
    </row>
    <row r="7" spans="2:10" x14ac:dyDescent="0.25">
      <c r="B7" s="16"/>
      <c r="C7" s="16"/>
      <c r="D7" s="16"/>
      <c r="E7" s="16"/>
      <c r="F7" s="16"/>
      <c r="G7" s="16"/>
      <c r="H7" s="16"/>
      <c r="I7" s="68"/>
      <c r="J7" s="68"/>
    </row>
    <row r="8" spans="2:10" x14ac:dyDescent="0.25">
      <c r="B8" s="16"/>
      <c r="C8" s="16"/>
      <c r="D8" s="16"/>
      <c r="E8" s="16"/>
      <c r="F8" s="16"/>
      <c r="G8" s="16"/>
      <c r="H8" s="16"/>
      <c r="I8" s="68"/>
      <c r="J8" s="68"/>
    </row>
    <row r="9" spans="2:10" ht="18.75" x14ac:dyDescent="0.3">
      <c r="B9" s="19" t="s">
        <v>14</v>
      </c>
      <c r="C9" s="16"/>
      <c r="D9" s="16"/>
      <c r="E9" s="16"/>
      <c r="F9" s="16"/>
      <c r="G9" s="16"/>
      <c r="H9" s="16"/>
      <c r="I9" s="68"/>
      <c r="J9" s="68"/>
    </row>
    <row r="10" spans="2:10" x14ac:dyDescent="0.25">
      <c r="B10" s="16"/>
      <c r="C10" s="16"/>
      <c r="D10" s="16"/>
      <c r="E10" s="16"/>
      <c r="F10" s="16"/>
      <c r="G10" s="16"/>
      <c r="H10" s="16"/>
      <c r="I10" s="68"/>
      <c r="J10" s="68"/>
    </row>
    <row r="11" spans="2:10" x14ac:dyDescent="0.25">
      <c r="B11" s="16"/>
      <c r="C11" s="16"/>
      <c r="D11" s="16"/>
      <c r="E11" s="16"/>
      <c r="F11" s="16"/>
      <c r="G11" s="16"/>
      <c r="H11" s="16"/>
      <c r="I11" s="68"/>
      <c r="J11" s="68"/>
    </row>
    <row r="12" spans="2:10" ht="25.5" x14ac:dyDescent="0.25">
      <c r="B12" s="20" t="s">
        <v>15</v>
      </c>
      <c r="C12" s="20" t="s">
        <v>16</v>
      </c>
      <c r="D12" s="20" t="s">
        <v>17</v>
      </c>
      <c r="E12" s="21" t="s">
        <v>18</v>
      </c>
      <c r="F12" s="16"/>
      <c r="G12" s="16"/>
      <c r="H12" s="16"/>
      <c r="I12" s="68"/>
      <c r="J12" s="68"/>
    </row>
    <row r="13" spans="2:10" x14ac:dyDescent="0.25">
      <c r="B13" s="22" t="s">
        <v>10</v>
      </c>
      <c r="C13" s="23" t="s">
        <v>14</v>
      </c>
      <c r="D13" s="22" t="s">
        <v>19</v>
      </c>
      <c r="E13" s="22" t="s">
        <v>20</v>
      </c>
      <c r="F13" s="16"/>
      <c r="G13" s="24"/>
      <c r="H13" s="16"/>
      <c r="I13" s="68"/>
      <c r="J13" s="68"/>
    </row>
    <row r="14" spans="2:10" x14ac:dyDescent="0.25">
      <c r="B14" s="48" t="s">
        <v>21</v>
      </c>
      <c r="C14" s="23" t="s">
        <v>22</v>
      </c>
      <c r="D14" s="25" t="s">
        <v>23</v>
      </c>
      <c r="E14" s="46" t="s">
        <v>24</v>
      </c>
      <c r="F14" s="16"/>
      <c r="G14" s="24"/>
      <c r="H14" s="16"/>
      <c r="I14" s="68"/>
      <c r="J14" s="68"/>
    </row>
    <row r="15" spans="2:10" x14ac:dyDescent="0.25">
      <c r="B15" s="48" t="s">
        <v>25</v>
      </c>
      <c r="C15" s="23" t="s">
        <v>26</v>
      </c>
      <c r="D15" s="25" t="s">
        <v>23</v>
      </c>
      <c r="E15" s="46" t="s">
        <v>27</v>
      </c>
      <c r="F15" s="16"/>
      <c r="G15" s="24"/>
      <c r="H15" s="16"/>
      <c r="I15" s="68"/>
      <c r="J15" s="68"/>
    </row>
    <row r="16" spans="2:10" x14ac:dyDescent="0.25">
      <c r="B16" s="48" t="s">
        <v>28</v>
      </c>
      <c r="C16" s="52" t="s">
        <v>29</v>
      </c>
      <c r="D16" s="25" t="s">
        <v>23</v>
      </c>
      <c r="E16" s="46" t="s">
        <v>30</v>
      </c>
      <c r="F16" s="16"/>
      <c r="G16" s="24"/>
      <c r="H16" s="16"/>
      <c r="I16" s="68"/>
      <c r="J16" s="68"/>
    </row>
    <row r="17" spans="2:10" x14ac:dyDescent="0.25">
      <c r="B17" s="48" t="s">
        <v>31</v>
      </c>
      <c r="C17" s="52" t="s">
        <v>32</v>
      </c>
      <c r="D17" s="25" t="s">
        <v>23</v>
      </c>
      <c r="E17" s="46" t="s">
        <v>33</v>
      </c>
      <c r="F17" s="16"/>
      <c r="G17" s="24"/>
      <c r="H17" s="16"/>
      <c r="I17" s="68"/>
      <c r="J17" s="68"/>
    </row>
    <row r="18" spans="2:10" x14ac:dyDescent="0.25">
      <c r="B18" s="48" t="s">
        <v>34</v>
      </c>
      <c r="C18" s="23" t="s">
        <v>35</v>
      </c>
      <c r="D18" s="25" t="s">
        <v>23</v>
      </c>
      <c r="E18" s="46" t="s">
        <v>36</v>
      </c>
      <c r="F18" s="16"/>
      <c r="G18" s="24"/>
      <c r="H18" s="16"/>
      <c r="I18" s="68"/>
      <c r="J18" s="68"/>
    </row>
    <row r="19" spans="2:10" x14ac:dyDescent="0.25">
      <c r="B19" s="48" t="s">
        <v>37</v>
      </c>
      <c r="C19" s="23" t="s">
        <v>38</v>
      </c>
      <c r="D19" s="25" t="s">
        <v>23</v>
      </c>
      <c r="E19" s="46" t="s">
        <v>39</v>
      </c>
      <c r="F19" s="16"/>
      <c r="G19" s="24"/>
      <c r="H19" s="16"/>
      <c r="I19" s="68"/>
      <c r="J19" s="68"/>
    </row>
    <row r="20" spans="2:10" x14ac:dyDescent="0.25">
      <c r="B20" s="48" t="s">
        <v>40</v>
      </c>
      <c r="C20" s="23" t="s">
        <v>135</v>
      </c>
      <c r="D20" s="25" t="s">
        <v>23</v>
      </c>
      <c r="E20" s="46" t="s">
        <v>41</v>
      </c>
      <c r="F20" s="16"/>
      <c r="G20" s="16"/>
      <c r="H20" s="16"/>
      <c r="I20" s="68"/>
      <c r="J20" s="68"/>
    </row>
    <row r="21" spans="2:10" x14ac:dyDescent="0.25">
      <c r="B21" s="16"/>
      <c r="C21" s="16"/>
      <c r="D21" s="16"/>
      <c r="E21" s="16"/>
      <c r="F21" s="16"/>
      <c r="G21" s="16"/>
      <c r="H21" s="16"/>
      <c r="I21" s="68"/>
      <c r="J21" s="68"/>
    </row>
    <row r="22" spans="2:10" x14ac:dyDescent="0.25">
      <c r="B22" s="16"/>
      <c r="C22" s="16"/>
      <c r="D22" s="16"/>
      <c r="E22" s="16"/>
      <c r="F22" s="16"/>
      <c r="G22" s="16"/>
      <c r="H22" s="16"/>
      <c r="I22" s="68"/>
      <c r="J22" s="68"/>
    </row>
    <row r="23" spans="2:10" x14ac:dyDescent="0.25">
      <c r="B23" s="26" t="s">
        <v>42</v>
      </c>
      <c r="C23" s="16"/>
      <c r="D23" s="27"/>
      <c r="E23" s="16"/>
      <c r="F23" s="28"/>
      <c r="G23" s="28"/>
      <c r="H23" s="16"/>
      <c r="I23" s="68"/>
      <c r="J23" s="68"/>
    </row>
    <row r="24" spans="2:10" x14ac:dyDescent="0.25">
      <c r="B24" s="142" t="s">
        <v>43</v>
      </c>
      <c r="C24" s="142"/>
      <c r="D24" s="142"/>
      <c r="E24" s="142"/>
      <c r="F24" s="142"/>
      <c r="G24" s="142"/>
      <c r="H24" s="142"/>
      <c r="I24" s="142"/>
      <c r="J24" s="142"/>
    </row>
    <row r="25" spans="2:10" x14ac:dyDescent="0.25">
      <c r="B25" s="142" t="s">
        <v>44</v>
      </c>
      <c r="C25" s="142"/>
      <c r="D25" s="142"/>
      <c r="E25" s="142"/>
      <c r="F25" s="142"/>
      <c r="G25" s="142"/>
      <c r="H25" s="142"/>
      <c r="I25" s="142"/>
      <c r="J25" s="142"/>
    </row>
    <row r="26" spans="2:10" x14ac:dyDescent="0.25">
      <c r="B26" s="144" t="s">
        <v>45</v>
      </c>
      <c r="C26" s="144"/>
      <c r="D26" s="144"/>
      <c r="E26" s="144"/>
      <c r="F26" s="144"/>
      <c r="G26" s="144"/>
      <c r="H26" s="144"/>
      <c r="I26" s="144"/>
      <c r="J26" s="144"/>
    </row>
    <row r="27" spans="2:10" ht="28.5" customHeight="1" x14ac:dyDescent="0.25">
      <c r="B27" s="143" t="s">
        <v>46</v>
      </c>
      <c r="C27" s="143"/>
      <c r="D27" s="143"/>
      <c r="E27" s="143"/>
      <c r="F27" s="143"/>
      <c r="G27" s="143"/>
      <c r="H27" s="143"/>
      <c r="I27" s="143"/>
      <c r="J27" s="143"/>
    </row>
    <row r="28" spans="2:10" x14ac:dyDescent="0.25">
      <c r="B28" s="143" t="s">
        <v>47</v>
      </c>
      <c r="C28" s="143"/>
      <c r="D28" s="143"/>
      <c r="E28" s="143"/>
      <c r="F28" s="143"/>
      <c r="G28" s="143"/>
      <c r="H28" s="143"/>
      <c r="I28" s="143"/>
      <c r="J28" s="143"/>
    </row>
    <row r="29" spans="2:10" x14ac:dyDescent="0.25">
      <c r="B29" s="143" t="s">
        <v>48</v>
      </c>
      <c r="C29" s="143"/>
      <c r="D29" s="143"/>
      <c r="E29" s="143"/>
      <c r="F29" s="143"/>
      <c r="G29" s="143"/>
      <c r="H29" s="143"/>
      <c r="I29" s="143"/>
      <c r="J29" s="143"/>
    </row>
    <row r="30" spans="2:10" x14ac:dyDescent="0.25">
      <c r="B30" s="143" t="s">
        <v>49</v>
      </c>
      <c r="C30" s="143"/>
      <c r="D30" s="143"/>
      <c r="E30" s="143"/>
      <c r="F30" s="143"/>
      <c r="G30" s="143"/>
      <c r="H30" s="143"/>
      <c r="I30" s="143"/>
      <c r="J30" s="143"/>
    </row>
    <row r="31" spans="2:10" x14ac:dyDescent="0.25">
      <c r="B31" s="143" t="s">
        <v>50</v>
      </c>
      <c r="C31" s="143"/>
      <c r="D31" s="143"/>
      <c r="E31" s="143"/>
      <c r="F31" s="143"/>
      <c r="G31" s="143"/>
      <c r="H31" s="143"/>
      <c r="I31" s="143"/>
      <c r="J31" s="143"/>
    </row>
    <row r="32" spans="2:10" x14ac:dyDescent="0.25">
      <c r="B32" s="68"/>
      <c r="C32" s="68"/>
      <c r="D32" s="68"/>
      <c r="E32" s="68"/>
      <c r="F32" s="68"/>
      <c r="G32" s="68"/>
      <c r="H32" s="68"/>
      <c r="I32" s="68"/>
      <c r="J32" s="68"/>
    </row>
  </sheetData>
  <sheetProtection algorithmName="SHA-512" hashValue="6OXCfxKmmoL+HxSm0ADqs4rFLdFsuYQKM1h3Vi6ErbwreyulOAmT7Xf5aVw9yJN1zJMAcDQBQ/A7Ct6uUQ9XlA==" saltValue="ThTr3FKzs4CB8XyFqabTkA==" spinCount="100000" sheet="1" objects="1" scenarios="1"/>
  <mergeCells count="12">
    <mergeCell ref="B31:J31"/>
    <mergeCell ref="B26:J26"/>
    <mergeCell ref="B25:J25"/>
    <mergeCell ref="B27:J27"/>
    <mergeCell ref="B28:J28"/>
    <mergeCell ref="B29:J29"/>
    <mergeCell ref="B30:J30"/>
    <mergeCell ref="C3:D3"/>
    <mergeCell ref="C4:D4"/>
    <mergeCell ref="C5:D5"/>
    <mergeCell ref="C6:D6"/>
    <mergeCell ref="B24:J24"/>
  </mergeCells>
  <conditionalFormatting sqref="B24:B31">
    <cfRule type="expression" dxfId="26" priority="1">
      <formula>CELL("protect",B24)=0</formula>
    </cfRule>
  </conditionalFormatting>
  <conditionalFormatting sqref="B3:H23">
    <cfRule type="expression" dxfId="25" priority="4">
      <formula>CELL("protect",B3)=0</formula>
    </cfRule>
  </conditionalFormatting>
  <pageMargins left="0.25" right="0.25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856F8-7DC9-40B4-B28F-72E20F6458C1}">
  <sheetPr>
    <tabColor theme="4" tint="0.39997558519241921"/>
    <pageSetUpPr fitToPage="1"/>
  </sheetPr>
  <dimension ref="A1:I20"/>
  <sheetViews>
    <sheetView view="pageBreakPreview" zoomScale="60" zoomScaleNormal="100" zoomScalePageLayoutView="70" workbookViewId="0">
      <selection activeCell="D12" sqref="D12"/>
    </sheetView>
  </sheetViews>
  <sheetFormatPr defaultRowHeight="15" x14ac:dyDescent="0.25"/>
  <cols>
    <col min="2" max="2" width="23.5703125" customWidth="1"/>
    <col min="3" max="3" width="33.140625" customWidth="1"/>
    <col min="4" max="4" width="29.5703125" customWidth="1"/>
    <col min="5" max="5" width="13.28515625" customWidth="1"/>
    <col min="6" max="6" width="12.7109375" customWidth="1"/>
  </cols>
  <sheetData>
    <row r="1" spans="1:9" x14ac:dyDescent="0.25">
      <c r="A1" s="68"/>
      <c r="B1" s="68"/>
      <c r="C1" s="68"/>
      <c r="D1" s="68"/>
      <c r="E1" s="68"/>
      <c r="F1" s="68"/>
      <c r="G1" s="68"/>
      <c r="H1" s="68"/>
    </row>
    <row r="2" spans="1:9" x14ac:dyDescent="0.25">
      <c r="A2" s="68"/>
      <c r="B2" s="68"/>
      <c r="C2" s="68"/>
      <c r="D2" s="68"/>
      <c r="E2" s="68"/>
      <c r="F2" s="68"/>
      <c r="G2" s="68"/>
      <c r="H2" s="68"/>
    </row>
    <row r="3" spans="1:9" x14ac:dyDescent="0.25">
      <c r="A3" s="68"/>
      <c r="B3" s="14" t="s">
        <v>8</v>
      </c>
      <c r="C3" s="139" t="str">
        <f>'Cover Sheet'!D7</f>
        <v>RFP 04/2025</v>
      </c>
      <c r="D3" s="139"/>
      <c r="E3" s="29"/>
      <c r="F3" s="17" t="s">
        <v>9</v>
      </c>
      <c r="G3" s="15" t="str">
        <f>Index!B14</f>
        <v>TC.1</v>
      </c>
      <c r="H3" s="16"/>
      <c r="I3" s="16"/>
    </row>
    <row r="4" spans="1:9" x14ac:dyDescent="0.25">
      <c r="A4" s="68"/>
      <c r="B4" s="14" t="s">
        <v>11</v>
      </c>
      <c r="C4" s="139" t="str">
        <f>'Cover Sheet'!D9</f>
        <v>Network Carrier and Infrastructure Services</v>
      </c>
      <c r="D4" s="139"/>
      <c r="E4" s="29"/>
      <c r="F4" s="16"/>
      <c r="G4" s="16"/>
      <c r="H4" s="16"/>
      <c r="I4" s="16"/>
    </row>
    <row r="5" spans="1:9" x14ac:dyDescent="0.25">
      <c r="A5" s="68"/>
      <c r="B5" s="14" t="s">
        <v>51</v>
      </c>
      <c r="C5" s="147" t="str">
        <f>'Cover Sheet'!D11</f>
        <v>Tower C: Unified Communication Platform As A Service</v>
      </c>
      <c r="D5" s="147"/>
      <c r="E5" s="29"/>
      <c r="F5" s="16"/>
      <c r="G5" s="16"/>
      <c r="H5" s="16"/>
      <c r="I5" s="16"/>
    </row>
    <row r="6" spans="1:9" x14ac:dyDescent="0.25">
      <c r="A6" s="68"/>
      <c r="B6" s="14" t="s">
        <v>13</v>
      </c>
      <c r="C6" s="139" t="str">
        <f>'Cover Sheet'!D13</f>
        <v>COMPANY XYZ</v>
      </c>
      <c r="D6" s="139"/>
      <c r="E6" s="29"/>
      <c r="F6" s="16"/>
      <c r="G6" s="16"/>
      <c r="H6" s="16"/>
      <c r="I6" s="16"/>
    </row>
    <row r="7" spans="1:9" x14ac:dyDescent="0.25">
      <c r="A7" s="68"/>
      <c r="B7" s="16"/>
      <c r="C7" s="16"/>
      <c r="D7" s="16"/>
      <c r="E7" s="16"/>
      <c r="F7" s="16"/>
      <c r="G7" s="16"/>
      <c r="H7" s="16"/>
      <c r="I7" s="16"/>
    </row>
    <row r="8" spans="1:9" x14ac:dyDescent="0.25">
      <c r="A8" s="68"/>
      <c r="B8" s="16"/>
      <c r="C8" s="16"/>
      <c r="D8" s="16"/>
      <c r="E8" s="16"/>
      <c r="F8" s="16"/>
      <c r="G8" s="16"/>
      <c r="H8" s="16"/>
      <c r="I8" s="16"/>
    </row>
    <row r="9" spans="1:9" ht="18.75" x14ac:dyDescent="0.3">
      <c r="A9" s="68"/>
      <c r="B9" s="148" t="str">
        <f>" Template " &amp;G3&amp; "- " &amp;Index!C14</f>
        <v xml:space="preserve"> Template TC.1- Transition Project - SMS Carrier</v>
      </c>
      <c r="C9" s="148"/>
      <c r="D9" s="148"/>
      <c r="E9" s="30"/>
      <c r="F9" s="16"/>
      <c r="G9" s="16"/>
      <c r="H9" s="16"/>
      <c r="I9" s="16"/>
    </row>
    <row r="10" spans="1:9" x14ac:dyDescent="0.25">
      <c r="A10" s="68"/>
      <c r="B10" s="16"/>
      <c r="C10" s="16"/>
      <c r="D10" s="16"/>
      <c r="E10" s="16"/>
      <c r="F10" s="16"/>
      <c r="G10" s="16"/>
      <c r="H10" s="16"/>
      <c r="I10" s="16"/>
    </row>
    <row r="11" spans="1:9" x14ac:dyDescent="0.25">
      <c r="A11" s="68"/>
      <c r="B11" s="145" t="s">
        <v>16</v>
      </c>
      <c r="C11" s="146"/>
      <c r="D11" s="31" t="s">
        <v>52</v>
      </c>
      <c r="E11" s="32"/>
      <c r="F11" s="32"/>
      <c r="G11" s="16"/>
      <c r="H11" s="16"/>
      <c r="I11" s="16"/>
    </row>
    <row r="12" spans="1:9" x14ac:dyDescent="0.25">
      <c r="A12" s="68"/>
      <c r="B12" s="152" t="s">
        <v>53</v>
      </c>
      <c r="C12" s="153"/>
      <c r="D12" s="134"/>
      <c r="E12" s="16"/>
      <c r="F12" s="16"/>
      <c r="G12" s="16"/>
      <c r="H12" s="16"/>
      <c r="I12" s="16"/>
    </row>
    <row r="13" spans="1:9" x14ac:dyDescent="0.25">
      <c r="A13" s="68"/>
      <c r="B13" s="16"/>
      <c r="C13" s="16"/>
      <c r="D13" s="16"/>
      <c r="E13" s="27"/>
      <c r="F13" s="16"/>
      <c r="G13" s="16"/>
      <c r="H13" s="16"/>
      <c r="I13" s="16"/>
    </row>
    <row r="14" spans="1:9" x14ac:dyDescent="0.25">
      <c r="A14" s="68"/>
      <c r="B14" s="16"/>
      <c r="C14" s="16"/>
      <c r="D14" s="16"/>
      <c r="E14" s="27"/>
      <c r="F14" s="16"/>
      <c r="G14" s="16"/>
      <c r="H14" s="16"/>
      <c r="I14" s="16"/>
    </row>
    <row r="15" spans="1:9" x14ac:dyDescent="0.25">
      <c r="A15" s="68"/>
      <c r="B15" s="16"/>
      <c r="C15" s="16"/>
      <c r="D15" s="16"/>
      <c r="E15" s="27"/>
      <c r="F15" s="16"/>
      <c r="G15" s="16"/>
      <c r="H15" s="16"/>
      <c r="I15" s="16"/>
    </row>
    <row r="16" spans="1:9" x14ac:dyDescent="0.25">
      <c r="A16" s="68"/>
      <c r="B16" s="33" t="s">
        <v>42</v>
      </c>
      <c r="C16" s="16"/>
      <c r="D16" s="16"/>
      <c r="E16" s="27"/>
      <c r="F16" s="16"/>
      <c r="G16" s="16"/>
      <c r="H16" s="16"/>
      <c r="I16" s="16"/>
    </row>
    <row r="17" spans="1:9" x14ac:dyDescent="0.25">
      <c r="A17" s="68"/>
      <c r="B17" s="149" t="s">
        <v>54</v>
      </c>
      <c r="C17" s="150"/>
      <c r="D17" s="150"/>
      <c r="E17" s="150"/>
      <c r="F17" s="150"/>
      <c r="G17" s="150"/>
      <c r="H17" s="150"/>
      <c r="I17" s="16"/>
    </row>
    <row r="18" spans="1:9" x14ac:dyDescent="0.25">
      <c r="A18" s="68"/>
      <c r="B18" s="149" t="s">
        <v>55</v>
      </c>
      <c r="C18" s="150"/>
      <c r="D18" s="150"/>
      <c r="E18" s="150"/>
      <c r="F18" s="150"/>
      <c r="G18" s="150"/>
      <c r="H18" s="150"/>
      <c r="I18" s="16"/>
    </row>
    <row r="19" spans="1:9" ht="27.75" customHeight="1" x14ac:dyDescent="0.25">
      <c r="A19" s="68"/>
      <c r="B19" s="151" t="s">
        <v>45</v>
      </c>
      <c r="C19" s="151"/>
      <c r="D19" s="151"/>
      <c r="E19" s="151"/>
      <c r="F19" s="151"/>
      <c r="G19" s="151"/>
      <c r="H19" s="151"/>
    </row>
    <row r="20" spans="1:9" x14ac:dyDescent="0.25">
      <c r="A20" s="68"/>
      <c r="B20" s="149" t="s">
        <v>56</v>
      </c>
      <c r="C20" s="150"/>
      <c r="D20" s="150"/>
      <c r="E20" s="150"/>
      <c r="F20" s="150"/>
      <c r="G20" s="150"/>
      <c r="H20" s="150"/>
    </row>
  </sheetData>
  <sheetProtection algorithmName="SHA-512" hashValue="llwfDon9wRKWgezu2BKT8KHEvnsrSYsxl1wl0ySSAKMZs/IEUj6opslAorHoPHMoq4kVLBfEJ4fYir3rB3Q8yA==" saltValue="fTmKAuAJL3XYfwQF2gJkkA==" spinCount="100000" sheet="1" objects="1" scenarios="1"/>
  <mergeCells count="11">
    <mergeCell ref="B18:H18"/>
    <mergeCell ref="B20:H20"/>
    <mergeCell ref="B19:H19"/>
    <mergeCell ref="B12:C12"/>
    <mergeCell ref="B17:H17"/>
    <mergeCell ref="B11:C11"/>
    <mergeCell ref="C3:D3"/>
    <mergeCell ref="C4:D4"/>
    <mergeCell ref="C5:D5"/>
    <mergeCell ref="C6:D6"/>
    <mergeCell ref="B9:D9"/>
  </mergeCells>
  <conditionalFormatting sqref="B19">
    <cfRule type="expression" dxfId="24" priority="2">
      <formula>CELL("protect",B19)=0</formula>
    </cfRule>
  </conditionalFormatting>
  <conditionalFormatting sqref="B20:H20">
    <cfRule type="expression" dxfId="23" priority="1">
      <formula>CELL("protect",B20)=0</formula>
    </cfRule>
  </conditionalFormatting>
  <conditionalFormatting sqref="B3:I18">
    <cfRule type="expression" dxfId="22" priority="4">
      <formula>CELL("protect",B3)=0</formula>
    </cfRule>
  </conditionalFormatting>
  <dataValidations count="1">
    <dataValidation type="decimal" allowBlank="1" showInputMessage="1" showErrorMessage="1" sqref="D12" xr:uid="{40F74199-E4EC-4938-91A7-82396DE04C67}">
      <formula1>0</formula1>
      <formula2>9.99999999999999E+27</formula2>
    </dataValidation>
  </dataValidation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C9F2C-A731-4C9B-AE08-638026773982}">
  <sheetPr>
    <tabColor theme="4" tint="0.39997558519241921"/>
    <pageSetUpPr fitToPage="1"/>
  </sheetPr>
  <dimension ref="A1:K47"/>
  <sheetViews>
    <sheetView view="pageBreakPreview" topLeftCell="A9" zoomScale="60" zoomScaleNormal="100" workbookViewId="0">
      <selection activeCell="E31" sqref="E31"/>
    </sheetView>
  </sheetViews>
  <sheetFormatPr defaultRowHeight="15" x14ac:dyDescent="0.25"/>
  <cols>
    <col min="2" max="2" width="22" customWidth="1"/>
    <col min="3" max="3" width="34" customWidth="1"/>
    <col min="4" max="4" width="27.28515625" customWidth="1"/>
    <col min="5" max="5" width="25.28515625" customWidth="1"/>
    <col min="6" max="6" width="21" customWidth="1"/>
    <col min="7" max="7" width="21.7109375" customWidth="1"/>
    <col min="8" max="8" width="26" customWidth="1"/>
  </cols>
  <sheetData>
    <row r="1" spans="1:11" x14ac:dyDescent="0.25">
      <c r="A1" s="68"/>
      <c r="B1" s="68"/>
      <c r="C1" s="68"/>
      <c r="D1" s="68"/>
      <c r="E1" s="68"/>
      <c r="F1" s="68"/>
      <c r="G1" s="68"/>
      <c r="H1" s="68"/>
    </row>
    <row r="2" spans="1:11" x14ac:dyDescent="0.25">
      <c r="A2" s="68"/>
      <c r="B2" s="68"/>
      <c r="C2" s="68"/>
      <c r="D2" s="68"/>
      <c r="E2" s="68"/>
      <c r="F2" s="68"/>
      <c r="G2" s="68"/>
      <c r="H2" s="68"/>
    </row>
    <row r="3" spans="1:11" x14ac:dyDescent="0.25">
      <c r="A3" s="68"/>
      <c r="B3" s="14" t="s">
        <v>8</v>
      </c>
      <c r="C3" s="140" t="str">
        <f>'Cover Sheet'!D7</f>
        <v>RFP 04/2025</v>
      </c>
      <c r="D3" s="141"/>
      <c r="E3" s="29"/>
      <c r="F3" s="17" t="s">
        <v>9</v>
      </c>
      <c r="G3" s="15" t="str">
        <f>Index!B15</f>
        <v>TC.2</v>
      </c>
      <c r="H3" s="16"/>
      <c r="I3" s="34"/>
      <c r="J3" s="34"/>
      <c r="K3" s="34"/>
    </row>
    <row r="4" spans="1:11" x14ac:dyDescent="0.25">
      <c r="A4" s="68"/>
      <c r="B4" s="14" t="s">
        <v>11</v>
      </c>
      <c r="C4" s="154" t="str">
        <f>'Cover Sheet'!D9</f>
        <v>Network Carrier and Infrastructure Services</v>
      </c>
      <c r="D4" s="155"/>
      <c r="E4" s="29"/>
      <c r="F4" s="83"/>
      <c r="G4" s="16"/>
      <c r="H4" s="16"/>
      <c r="I4" s="34"/>
      <c r="J4" s="34"/>
      <c r="K4" s="34"/>
    </row>
    <row r="5" spans="1:11" x14ac:dyDescent="0.25">
      <c r="A5" s="68"/>
      <c r="B5" s="14" t="s">
        <v>51</v>
      </c>
      <c r="C5" s="154" t="str">
        <f>'Cover Sheet'!D11</f>
        <v>Tower C: Unified Communication Platform As A Service</v>
      </c>
      <c r="D5" s="155"/>
      <c r="E5" s="29"/>
      <c r="F5" s="83"/>
      <c r="G5" s="16"/>
      <c r="H5" s="16"/>
      <c r="I5" s="34"/>
      <c r="J5" s="34"/>
      <c r="K5" s="34"/>
    </row>
    <row r="6" spans="1:11" x14ac:dyDescent="0.25">
      <c r="A6" s="68"/>
      <c r="B6" s="14" t="s">
        <v>13</v>
      </c>
      <c r="C6" s="140" t="str">
        <f>'Cover Sheet'!D13</f>
        <v>COMPANY XYZ</v>
      </c>
      <c r="D6" s="141"/>
      <c r="E6" s="29"/>
      <c r="F6" s="83"/>
      <c r="G6" s="16"/>
      <c r="H6" s="16"/>
      <c r="I6" s="34"/>
      <c r="J6" s="34"/>
      <c r="K6" s="34"/>
    </row>
    <row r="7" spans="1:11" x14ac:dyDescent="0.25">
      <c r="A7" s="68"/>
      <c r="B7" s="16"/>
      <c r="C7" s="16"/>
      <c r="D7" s="16"/>
      <c r="E7" s="16"/>
      <c r="F7" s="49"/>
      <c r="G7" s="16"/>
      <c r="H7" s="16"/>
      <c r="I7" s="34"/>
      <c r="J7" s="34"/>
      <c r="K7" s="34"/>
    </row>
    <row r="8" spans="1:11" x14ac:dyDescent="0.25">
      <c r="A8" s="68"/>
      <c r="B8" s="16"/>
      <c r="C8" s="16"/>
      <c r="D8" s="16"/>
      <c r="E8" s="16"/>
      <c r="F8" s="49"/>
      <c r="G8" s="16"/>
      <c r="H8" s="16"/>
      <c r="I8" s="34"/>
      <c r="J8" s="34"/>
      <c r="K8" s="34"/>
    </row>
    <row r="9" spans="1:11" ht="18.75" x14ac:dyDescent="0.3">
      <c r="A9" s="68"/>
      <c r="B9" s="148" t="str">
        <f xml:space="preserve"> "Template " &amp;G3&amp;" - " &amp; Index!C15</f>
        <v>Template TC.2 - SMS Carrier Services</v>
      </c>
      <c r="C9" s="148"/>
      <c r="D9" s="30"/>
      <c r="E9" s="30"/>
      <c r="F9" s="96"/>
      <c r="G9" s="16"/>
      <c r="H9" s="16"/>
      <c r="I9" s="34"/>
      <c r="J9" s="34"/>
      <c r="K9" s="34"/>
    </row>
    <row r="10" spans="1:11" ht="18.75" x14ac:dyDescent="0.3">
      <c r="A10" s="68"/>
      <c r="B10" s="128"/>
      <c r="C10" s="128"/>
      <c r="D10" s="30"/>
      <c r="E10" s="30"/>
      <c r="F10" s="96"/>
      <c r="G10" s="16"/>
      <c r="H10" s="16"/>
      <c r="I10" s="34"/>
      <c r="J10" s="34"/>
      <c r="K10" s="34"/>
    </row>
    <row r="11" spans="1:11" x14ac:dyDescent="0.25">
      <c r="A11" s="68"/>
      <c r="B11" s="127" t="s">
        <v>149</v>
      </c>
      <c r="C11" s="127" t="s">
        <v>59</v>
      </c>
      <c r="D11" s="16"/>
      <c r="E11" s="16"/>
      <c r="F11" s="49"/>
      <c r="G11" s="16"/>
      <c r="H11" s="16"/>
      <c r="I11" s="34"/>
      <c r="J11" s="34"/>
      <c r="K11" s="34"/>
    </row>
    <row r="12" spans="1:11" x14ac:dyDescent="0.25">
      <c r="A12" s="68"/>
      <c r="B12" s="23" t="s">
        <v>174</v>
      </c>
      <c r="C12" s="133"/>
      <c r="D12" s="16"/>
      <c r="E12" s="16"/>
      <c r="F12" s="49"/>
      <c r="G12" s="16"/>
      <c r="H12" s="16"/>
      <c r="I12" s="34"/>
      <c r="J12" s="34"/>
      <c r="K12" s="34"/>
    </row>
    <row r="13" spans="1:11" x14ac:dyDescent="0.25">
      <c r="A13" s="68"/>
      <c r="B13" s="16"/>
      <c r="C13" s="16"/>
      <c r="D13" s="16"/>
      <c r="E13" s="16"/>
      <c r="F13" s="49"/>
      <c r="G13" s="16"/>
      <c r="H13" s="16"/>
      <c r="I13" s="34"/>
      <c r="J13" s="34"/>
      <c r="K13" s="34"/>
    </row>
    <row r="14" spans="1:11" x14ac:dyDescent="0.25">
      <c r="A14" s="68"/>
      <c r="B14" s="16"/>
      <c r="C14" s="16"/>
      <c r="D14" s="16"/>
      <c r="E14" s="16"/>
      <c r="F14" s="49"/>
      <c r="G14" s="16"/>
      <c r="H14" s="16"/>
      <c r="I14" s="34"/>
      <c r="J14" s="34"/>
      <c r="K14" s="34"/>
    </row>
    <row r="15" spans="1:11" x14ac:dyDescent="0.25">
      <c r="A15" s="68"/>
      <c r="B15" s="127" t="s">
        <v>150</v>
      </c>
      <c r="C15" s="127" t="s">
        <v>156</v>
      </c>
      <c r="D15" s="16"/>
      <c r="E15" s="16"/>
      <c r="F15" s="49"/>
      <c r="G15" s="16"/>
      <c r="H15" s="16"/>
      <c r="I15" s="34"/>
      <c r="J15" s="34"/>
      <c r="K15" s="34"/>
    </row>
    <row r="16" spans="1:11" x14ac:dyDescent="0.25">
      <c r="A16" s="68"/>
      <c r="B16" s="31" t="s">
        <v>57</v>
      </c>
      <c r="C16" s="43" t="s">
        <v>58</v>
      </c>
      <c r="D16" s="16"/>
      <c r="E16" s="97"/>
      <c r="F16" s="16"/>
      <c r="G16" s="53"/>
      <c r="H16" s="53"/>
      <c r="I16" s="34"/>
      <c r="J16" s="34"/>
      <c r="K16" s="34"/>
    </row>
    <row r="17" spans="1:11" x14ac:dyDescent="0.25">
      <c r="A17" s="68"/>
      <c r="B17" s="23" t="s">
        <v>60</v>
      </c>
      <c r="C17" s="133"/>
      <c r="D17" s="16"/>
      <c r="E17" s="16"/>
      <c r="F17" s="16"/>
      <c r="G17" s="53"/>
      <c r="H17" s="53"/>
      <c r="I17" s="34"/>
      <c r="J17" s="34"/>
      <c r="K17" s="34"/>
    </row>
    <row r="18" spans="1:11" x14ac:dyDescent="0.25">
      <c r="A18" s="68"/>
      <c r="B18" s="23" t="s">
        <v>61</v>
      </c>
      <c r="C18" s="133"/>
      <c r="D18" s="16"/>
      <c r="E18" s="16"/>
      <c r="F18" s="16"/>
      <c r="G18" s="53"/>
      <c r="H18" s="53"/>
      <c r="I18" s="34"/>
      <c r="J18" s="34"/>
      <c r="K18" s="34"/>
    </row>
    <row r="19" spans="1:11" x14ac:dyDescent="0.25">
      <c r="A19" s="68"/>
      <c r="B19" s="23" t="s">
        <v>62</v>
      </c>
      <c r="C19" s="133"/>
      <c r="D19" s="16"/>
      <c r="E19" s="16"/>
      <c r="F19" s="16"/>
      <c r="G19" s="53"/>
      <c r="H19" s="53"/>
      <c r="I19" s="34"/>
      <c r="J19" s="34"/>
      <c r="K19" s="34"/>
    </row>
    <row r="20" spans="1:11" x14ac:dyDescent="0.25">
      <c r="A20" s="68"/>
      <c r="B20" s="23" t="s">
        <v>63</v>
      </c>
      <c r="C20" s="133"/>
      <c r="D20" s="16"/>
      <c r="E20" s="16"/>
      <c r="F20" s="16"/>
      <c r="G20" s="53"/>
      <c r="H20" s="53"/>
      <c r="I20" s="34"/>
      <c r="J20" s="34"/>
      <c r="K20" s="34"/>
    </row>
    <row r="21" spans="1:11" x14ac:dyDescent="0.25">
      <c r="A21" s="68"/>
      <c r="B21" s="23" t="s">
        <v>171</v>
      </c>
      <c r="C21" s="133"/>
      <c r="D21" s="16"/>
      <c r="E21" s="16"/>
      <c r="F21" s="16"/>
      <c r="G21" s="53"/>
      <c r="H21" s="53"/>
      <c r="I21" s="34"/>
      <c r="J21" s="34"/>
      <c r="K21" s="34"/>
    </row>
    <row r="22" spans="1:11" x14ac:dyDescent="0.25">
      <c r="A22" s="68"/>
      <c r="B22" s="23" t="s">
        <v>170</v>
      </c>
      <c r="C22" s="133"/>
      <c r="D22" s="16"/>
      <c r="E22" s="16"/>
      <c r="F22" s="16"/>
      <c r="G22" s="53"/>
      <c r="H22" s="53"/>
      <c r="I22" s="34"/>
      <c r="J22" s="34"/>
      <c r="K22" s="34"/>
    </row>
    <row r="23" spans="1:11" x14ac:dyDescent="0.25">
      <c r="A23" s="68"/>
      <c r="B23" s="16"/>
      <c r="C23" s="16"/>
      <c r="D23" s="16"/>
      <c r="E23" s="16"/>
      <c r="F23" s="16"/>
      <c r="G23" s="53"/>
      <c r="H23" s="53"/>
      <c r="I23" s="34"/>
      <c r="J23" s="34"/>
      <c r="K23" s="34"/>
    </row>
    <row r="24" spans="1:11" x14ac:dyDescent="0.25">
      <c r="A24" s="68"/>
      <c r="B24" s="14" t="s">
        <v>148</v>
      </c>
      <c r="C24" s="47" t="s">
        <v>137</v>
      </c>
      <c r="D24" s="15" t="s">
        <v>138</v>
      </c>
      <c r="E24" s="15" t="s">
        <v>139</v>
      </c>
      <c r="F24" s="15" t="s">
        <v>140</v>
      </c>
      <c r="G24" s="15" t="s">
        <v>141</v>
      </c>
      <c r="H24" s="15" t="s">
        <v>142</v>
      </c>
      <c r="I24" s="16"/>
    </row>
    <row r="25" spans="1:11" x14ac:dyDescent="0.25">
      <c r="A25" s="68"/>
      <c r="B25" s="52" t="s">
        <v>147</v>
      </c>
      <c r="C25" s="56">
        <f>C22*C30</f>
        <v>0</v>
      </c>
      <c r="D25" s="54">
        <f>C22*D30</f>
        <v>0</v>
      </c>
      <c r="E25" s="54">
        <f>C22*E31</f>
        <v>0</v>
      </c>
      <c r="F25" s="54">
        <f>C22*F31</f>
        <v>0</v>
      </c>
      <c r="G25" s="54">
        <f>F25*(1+TC.7!F14)</f>
        <v>0</v>
      </c>
      <c r="H25" s="55">
        <f>SUM(C25:G25)</f>
        <v>0</v>
      </c>
      <c r="I25" s="16"/>
    </row>
    <row r="26" spans="1:11" x14ac:dyDescent="0.25">
      <c r="A26" s="68"/>
      <c r="B26" s="52" t="s">
        <v>146</v>
      </c>
      <c r="C26" s="56">
        <f>C17*C31</f>
        <v>0</v>
      </c>
      <c r="D26" s="54">
        <f>C17*D31</f>
        <v>0</v>
      </c>
      <c r="E26" s="54">
        <f>C17*E31</f>
        <v>0</v>
      </c>
      <c r="F26" s="54">
        <f>C17*F31</f>
        <v>0</v>
      </c>
      <c r="G26" s="54">
        <f>C22*G31</f>
        <v>0</v>
      </c>
      <c r="H26" s="55">
        <f>SUM(C26:G26)</f>
        <v>0</v>
      </c>
      <c r="I26" s="16"/>
    </row>
    <row r="27" spans="1:11" ht="15.75" thickBot="1" x14ac:dyDescent="0.3">
      <c r="A27" s="68"/>
      <c r="B27" s="98" t="s">
        <v>142</v>
      </c>
      <c r="C27" s="59">
        <f t="shared" ref="C27:H27" si="0">SUM(C25:C26)</f>
        <v>0</v>
      </c>
      <c r="D27" s="59">
        <f t="shared" si="0"/>
        <v>0</v>
      </c>
      <c r="E27" s="59">
        <f t="shared" si="0"/>
        <v>0</v>
      </c>
      <c r="F27" s="59">
        <f t="shared" si="0"/>
        <v>0</v>
      </c>
      <c r="G27" s="59">
        <f t="shared" si="0"/>
        <v>0</v>
      </c>
      <c r="H27" s="58">
        <f t="shared" si="0"/>
        <v>0</v>
      </c>
      <c r="I27" s="16"/>
    </row>
    <row r="28" spans="1:11" ht="15.75" thickTop="1" x14ac:dyDescent="0.25">
      <c r="A28" s="68"/>
      <c r="B28" s="57"/>
      <c r="C28" s="53"/>
      <c r="D28" s="16"/>
      <c r="E28" s="27"/>
      <c r="F28" s="37"/>
      <c r="G28" s="37"/>
      <c r="H28" s="37"/>
      <c r="I28" s="16"/>
    </row>
    <row r="29" spans="1:11" x14ac:dyDescent="0.25">
      <c r="A29" s="68"/>
      <c r="B29" s="36" t="s">
        <v>145</v>
      </c>
      <c r="C29" s="47" t="s">
        <v>137</v>
      </c>
      <c r="D29" s="15" t="s">
        <v>138</v>
      </c>
      <c r="E29" s="15" t="s">
        <v>139</v>
      </c>
      <c r="F29" s="15" t="s">
        <v>140</v>
      </c>
      <c r="G29" s="15" t="s">
        <v>141</v>
      </c>
      <c r="H29" s="15" t="s">
        <v>142</v>
      </c>
      <c r="I29" s="16"/>
    </row>
    <row r="30" spans="1:11" x14ac:dyDescent="0.25">
      <c r="A30" s="68"/>
      <c r="B30" s="52" t="s">
        <v>147</v>
      </c>
      <c r="C30" s="119">
        <v>154245072</v>
      </c>
      <c r="D30" s="120">
        <f>C30+(C30*20%)</f>
        <v>185094086.40000001</v>
      </c>
      <c r="E30" s="120">
        <f t="shared" ref="E30:G31" si="1">D30+(D30*20%)</f>
        <v>222112903.68000001</v>
      </c>
      <c r="F30" s="120">
        <f t="shared" si="1"/>
        <v>266535484.41600001</v>
      </c>
      <c r="G30" s="120">
        <f t="shared" si="1"/>
        <v>319842581.2992</v>
      </c>
      <c r="H30" s="121">
        <f>SUM(C30:G30)</f>
        <v>1147830127.7951999</v>
      </c>
      <c r="I30" s="16"/>
    </row>
    <row r="31" spans="1:11" x14ac:dyDescent="0.25">
      <c r="A31" s="68"/>
      <c r="B31" s="52" t="s">
        <v>146</v>
      </c>
      <c r="C31" s="119">
        <v>165283916</v>
      </c>
      <c r="D31" s="120">
        <f>C31+(C31*20%)</f>
        <v>198340699.19999999</v>
      </c>
      <c r="E31" s="120">
        <f t="shared" si="1"/>
        <v>238008839.03999999</v>
      </c>
      <c r="F31" s="120">
        <f t="shared" si="1"/>
        <v>285610606.84799999</v>
      </c>
      <c r="G31" s="120">
        <f t="shared" si="1"/>
        <v>342732728.21759999</v>
      </c>
      <c r="H31" s="121">
        <f>SUM(C31:G31)</f>
        <v>1229976789.3056002</v>
      </c>
      <c r="I31" s="16"/>
    </row>
    <row r="32" spans="1:11" x14ac:dyDescent="0.25">
      <c r="A32" s="68"/>
      <c r="B32" s="64"/>
      <c r="C32" s="49"/>
      <c r="D32" s="49"/>
      <c r="E32" s="16"/>
      <c r="F32" s="16"/>
      <c r="G32" s="16"/>
      <c r="H32" s="16"/>
      <c r="I32" s="34"/>
      <c r="J32" s="34"/>
      <c r="K32" s="34"/>
    </row>
    <row r="33" spans="1:11" x14ac:dyDescent="0.25">
      <c r="A33" s="68"/>
      <c r="B33" s="33" t="s">
        <v>42</v>
      </c>
      <c r="C33" s="16"/>
      <c r="D33" s="16"/>
      <c r="E33" s="16"/>
      <c r="F33" s="16"/>
      <c r="G33" s="16"/>
      <c r="H33" s="16"/>
      <c r="I33" s="34"/>
      <c r="J33" s="34"/>
      <c r="K33" s="34"/>
    </row>
    <row r="34" spans="1:11" x14ac:dyDescent="0.25">
      <c r="A34" s="68"/>
      <c r="B34" s="16" t="s">
        <v>65</v>
      </c>
      <c r="C34" s="16"/>
      <c r="D34" s="16"/>
      <c r="E34" s="16"/>
      <c r="F34" s="53"/>
      <c r="G34" s="99"/>
      <c r="H34" s="100"/>
      <c r="I34" s="34"/>
      <c r="J34" s="34"/>
      <c r="K34" s="34"/>
    </row>
    <row r="35" spans="1:11" x14ac:dyDescent="0.25">
      <c r="A35" s="68"/>
      <c r="B35" s="101" t="s">
        <v>178</v>
      </c>
      <c r="C35" s="101"/>
      <c r="D35" s="101"/>
      <c r="E35" s="16"/>
      <c r="F35" s="53"/>
      <c r="G35" s="99"/>
      <c r="H35" s="99"/>
      <c r="I35" s="34"/>
      <c r="J35" s="34"/>
      <c r="K35" s="34"/>
    </row>
    <row r="36" spans="1:11" x14ac:dyDescent="0.25">
      <c r="A36" s="68"/>
      <c r="B36" s="156" t="s">
        <v>66</v>
      </c>
      <c r="C36" s="156"/>
      <c r="D36" s="103">
        <v>0.4861588099925232</v>
      </c>
      <c r="E36" s="104"/>
      <c r="F36" s="16"/>
      <c r="G36" s="92"/>
      <c r="H36" s="93"/>
      <c r="I36" s="34"/>
      <c r="J36" s="34"/>
      <c r="K36" s="34"/>
    </row>
    <row r="37" spans="1:11" x14ac:dyDescent="0.25">
      <c r="A37" s="68"/>
      <c r="B37" s="156" t="s">
        <v>67</v>
      </c>
      <c r="C37" s="156"/>
      <c r="D37" s="103">
        <v>0.31810495141124051</v>
      </c>
      <c r="E37" s="104"/>
      <c r="F37" s="86"/>
      <c r="G37" s="105"/>
      <c r="H37" s="93"/>
      <c r="I37" s="34"/>
      <c r="J37" s="34"/>
      <c r="K37" s="34"/>
    </row>
    <row r="38" spans="1:11" x14ac:dyDescent="0.25">
      <c r="A38" s="68"/>
      <c r="B38" s="156" t="s">
        <v>68</v>
      </c>
      <c r="C38" s="156"/>
      <c r="D38" s="103">
        <v>0.10914745258017181</v>
      </c>
      <c r="E38" s="104"/>
      <c r="F38" s="86"/>
      <c r="G38" s="53"/>
      <c r="H38" s="93"/>
      <c r="I38" s="34"/>
      <c r="J38" s="34"/>
      <c r="K38" s="34"/>
    </row>
    <row r="39" spans="1:11" x14ac:dyDescent="0.25">
      <c r="A39" s="68"/>
      <c r="B39" s="156" t="s">
        <v>69</v>
      </c>
      <c r="C39" s="156"/>
      <c r="D39" s="103">
        <v>8.6588786016064442E-2</v>
      </c>
      <c r="E39" s="104"/>
      <c r="F39" s="49"/>
      <c r="G39" s="92"/>
      <c r="H39" s="93"/>
      <c r="I39" s="34"/>
      <c r="J39" s="34"/>
      <c r="K39" s="34"/>
    </row>
    <row r="40" spans="1:11" x14ac:dyDescent="0.25">
      <c r="A40" s="68"/>
      <c r="B40" s="156" t="s">
        <v>70</v>
      </c>
      <c r="C40" s="156"/>
      <c r="D40" s="102"/>
      <c r="E40" s="106"/>
      <c r="F40" s="49"/>
      <c r="G40" s="107"/>
      <c r="H40" s="93"/>
      <c r="I40" s="34"/>
      <c r="J40" s="34"/>
      <c r="K40" s="34"/>
    </row>
    <row r="41" spans="1:11" x14ac:dyDescent="0.25">
      <c r="A41" s="68"/>
      <c r="B41" s="156" t="s">
        <v>71</v>
      </c>
      <c r="C41" s="156"/>
      <c r="D41" s="102"/>
      <c r="E41" s="106"/>
      <c r="F41" s="49"/>
      <c r="G41" s="92"/>
      <c r="H41" s="93"/>
      <c r="I41" s="34"/>
      <c r="J41" s="34"/>
      <c r="K41" s="34"/>
    </row>
    <row r="42" spans="1:11" x14ac:dyDescent="0.25">
      <c r="A42" s="68"/>
      <c r="B42" s="16" t="s">
        <v>179</v>
      </c>
      <c r="C42" s="16"/>
      <c r="D42" s="16"/>
      <c r="E42" s="16"/>
      <c r="F42" s="49"/>
      <c r="G42" s="81"/>
      <c r="H42" s="81"/>
      <c r="I42" s="34"/>
      <c r="J42" s="34"/>
      <c r="K42" s="34"/>
    </row>
    <row r="43" spans="1:11" x14ac:dyDescent="0.25">
      <c r="A43" s="68"/>
      <c r="B43" s="108" t="s">
        <v>180</v>
      </c>
      <c r="C43" s="64"/>
      <c r="D43" s="64"/>
      <c r="E43" s="16"/>
      <c r="F43" s="49"/>
      <c r="G43" s="81"/>
      <c r="H43" s="81"/>
      <c r="I43" s="34"/>
      <c r="J43" s="34"/>
      <c r="K43" s="34"/>
    </row>
    <row r="44" spans="1:11" ht="14.45" customHeight="1" x14ac:dyDescent="0.25">
      <c r="A44" s="68"/>
      <c r="B44" s="37" t="s">
        <v>72</v>
      </c>
      <c r="C44" s="82"/>
      <c r="D44" s="82"/>
      <c r="E44" s="82"/>
      <c r="F44" s="82"/>
      <c r="G44" s="16"/>
      <c r="H44" s="16"/>
      <c r="I44" s="34"/>
      <c r="J44" s="34"/>
      <c r="K44" s="34"/>
    </row>
    <row r="45" spans="1:11" x14ac:dyDescent="0.25">
      <c r="A45" s="68"/>
      <c r="B45" s="16" t="s">
        <v>48</v>
      </c>
      <c r="C45" s="16"/>
      <c r="D45" s="16"/>
      <c r="E45" s="16"/>
      <c r="F45" s="49"/>
      <c r="G45" s="16"/>
      <c r="H45" s="16"/>
      <c r="I45" s="34"/>
      <c r="J45" s="34"/>
      <c r="K45" s="34"/>
    </row>
    <row r="46" spans="1:11" x14ac:dyDescent="0.25">
      <c r="A46" s="68"/>
      <c r="B46" s="16" t="s">
        <v>172</v>
      </c>
      <c r="C46" s="16"/>
      <c r="D46" s="16"/>
      <c r="E46" s="16"/>
      <c r="F46" s="49"/>
      <c r="G46" s="16"/>
      <c r="H46" s="16"/>
      <c r="I46" s="34"/>
      <c r="J46" s="34"/>
      <c r="K46" s="34"/>
    </row>
    <row r="47" spans="1:11" x14ac:dyDescent="0.25">
      <c r="A47" s="68"/>
      <c r="B47" s="16"/>
      <c r="C47" s="16"/>
      <c r="D47" s="16"/>
      <c r="E47" s="16"/>
      <c r="F47" s="49"/>
      <c r="G47" s="16"/>
      <c r="H47" s="64"/>
      <c r="I47" s="34"/>
      <c r="J47" s="34"/>
      <c r="K47" s="34"/>
    </row>
  </sheetData>
  <sheetProtection algorithmName="SHA-512" hashValue="ACywu8XjOPzCtOyv9WoZ+tuuBgcgGbihv+Mc2y1lpMCGf2CydvCi/3d6StSuyLVxna4FDoDK0qkseyPV8zfbvg==" saltValue="1NaHpp/jld31DVE0gAkw7A==" spinCount="100000" sheet="1" objects="1" scenarios="1"/>
  <mergeCells count="11">
    <mergeCell ref="B41:C41"/>
    <mergeCell ref="B36:C36"/>
    <mergeCell ref="B37:C37"/>
    <mergeCell ref="B38:C38"/>
    <mergeCell ref="B39:C39"/>
    <mergeCell ref="B40:C40"/>
    <mergeCell ref="C3:D3"/>
    <mergeCell ref="C4:D4"/>
    <mergeCell ref="C5:D5"/>
    <mergeCell ref="C6:D6"/>
    <mergeCell ref="B9:C9"/>
  </mergeCells>
  <conditionalFormatting sqref="B3:C6 E3:K6 B24:I31 B32:K47">
    <cfRule type="expression" dxfId="21" priority="7">
      <formula>CELL("protect",B3)=0</formula>
    </cfRule>
  </conditionalFormatting>
  <conditionalFormatting sqref="B7:K23">
    <cfRule type="expression" dxfId="20" priority="1">
      <formula>CELL("protect",B7)=0</formula>
    </cfRule>
  </conditionalFormatting>
  <dataValidations count="1">
    <dataValidation type="decimal" allowBlank="1" showInputMessage="1" showErrorMessage="1" sqref="C12 E17:E23 C17:C22" xr:uid="{AA818521-3DB3-4C06-AC5F-723D2D6E580F}">
      <formula1>0</formula1>
      <formula2>99999999999999900</formula2>
    </dataValidation>
  </dataValidations>
  <pageMargins left="0.25" right="0.25" top="0.75" bottom="0.75" header="0.3" footer="0.3"/>
  <pageSetup paperSize="9" scale="70" orientation="landscape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EEE90-3794-45F9-BEE5-0DFCA0051CE4}">
  <sheetPr>
    <tabColor theme="4" tint="0.39997558519241921"/>
    <pageSetUpPr fitToPage="1"/>
  </sheetPr>
  <dimension ref="A1:I36"/>
  <sheetViews>
    <sheetView view="pageBreakPreview" topLeftCell="A10" zoomScale="60" zoomScaleNormal="96" workbookViewId="0">
      <selection activeCell="E27" sqref="E27"/>
    </sheetView>
  </sheetViews>
  <sheetFormatPr defaultRowHeight="15" x14ac:dyDescent="0.25"/>
  <cols>
    <col min="2" max="2" width="21.5703125" customWidth="1"/>
    <col min="3" max="3" width="27" customWidth="1"/>
    <col min="4" max="7" width="23.7109375" customWidth="1"/>
    <col min="8" max="8" width="20.85546875" bestFit="1" customWidth="1"/>
  </cols>
  <sheetData>
    <row r="1" spans="1:9" x14ac:dyDescent="0.25">
      <c r="A1" s="68"/>
      <c r="B1" s="68"/>
      <c r="C1" s="68"/>
      <c r="D1" s="68"/>
      <c r="E1" s="68"/>
      <c r="F1" s="68"/>
      <c r="G1" s="68"/>
      <c r="H1" s="68"/>
    </row>
    <row r="2" spans="1:9" x14ac:dyDescent="0.25">
      <c r="A2" s="68"/>
      <c r="B2" s="68"/>
      <c r="C2" s="68"/>
      <c r="D2" s="68"/>
      <c r="E2" s="68"/>
      <c r="F2" s="68"/>
      <c r="G2" s="68"/>
      <c r="H2" s="68"/>
    </row>
    <row r="3" spans="1:9" x14ac:dyDescent="0.25">
      <c r="A3" s="68"/>
      <c r="B3" s="14" t="s">
        <v>8</v>
      </c>
      <c r="C3" s="139" t="str">
        <f>'Cover Sheet'!D7</f>
        <v>RFP 04/2025</v>
      </c>
      <c r="D3" s="139"/>
      <c r="E3" s="139"/>
      <c r="F3" s="17" t="s">
        <v>9</v>
      </c>
      <c r="G3" s="15" t="str">
        <f>Index!B16</f>
        <v>TC.3</v>
      </c>
      <c r="H3" s="16"/>
      <c r="I3" s="34"/>
    </row>
    <row r="4" spans="1:9" x14ac:dyDescent="0.25">
      <c r="A4" s="68"/>
      <c r="B4" s="14" t="s">
        <v>11</v>
      </c>
      <c r="C4" s="139" t="str">
        <f>Index!C4</f>
        <v>Network Carrier and Infrastructure Services</v>
      </c>
      <c r="D4" s="139"/>
      <c r="E4" s="139"/>
      <c r="F4" s="83"/>
      <c r="G4" s="16"/>
      <c r="H4" s="16"/>
      <c r="I4" s="34"/>
    </row>
    <row r="5" spans="1:9" x14ac:dyDescent="0.25">
      <c r="A5" s="68"/>
      <c r="B5" s="14" t="s">
        <v>51</v>
      </c>
      <c r="C5" s="139" t="str">
        <f>'Cover Sheet'!D11</f>
        <v>Tower C: Unified Communication Platform As A Service</v>
      </c>
      <c r="D5" s="139"/>
      <c r="E5" s="139"/>
      <c r="F5" s="83"/>
      <c r="G5" s="16"/>
      <c r="H5" s="16"/>
      <c r="I5" s="34"/>
    </row>
    <row r="6" spans="1:9" x14ac:dyDescent="0.25">
      <c r="A6" s="68"/>
      <c r="B6" s="14" t="s">
        <v>13</v>
      </c>
      <c r="C6" s="139" t="str">
        <f>'Cover Sheet'!D13</f>
        <v>COMPANY XYZ</v>
      </c>
      <c r="D6" s="139"/>
      <c r="E6" s="139"/>
      <c r="F6" s="83"/>
      <c r="G6" s="16"/>
      <c r="H6" s="16"/>
      <c r="I6" s="34"/>
    </row>
    <row r="7" spans="1:9" x14ac:dyDescent="0.25">
      <c r="A7" s="68"/>
      <c r="B7" s="16"/>
      <c r="C7" s="16"/>
      <c r="D7" s="16"/>
      <c r="E7" s="16"/>
      <c r="F7" s="49"/>
      <c r="G7" s="16"/>
      <c r="H7" s="16"/>
      <c r="I7" s="34"/>
    </row>
    <row r="8" spans="1:9" x14ac:dyDescent="0.25">
      <c r="A8" s="68"/>
      <c r="B8" s="16"/>
      <c r="C8" s="16"/>
      <c r="D8" s="16"/>
      <c r="E8" s="68"/>
      <c r="F8" s="68"/>
      <c r="G8" s="16"/>
      <c r="H8" s="16"/>
      <c r="I8" s="34"/>
    </row>
    <row r="9" spans="1:9" x14ac:dyDescent="0.25">
      <c r="A9" s="68"/>
      <c r="B9" s="144" t="str">
        <f>" Template " &amp;G3&amp; "- " &amp;Index!C16</f>
        <v xml:space="preserve"> Template TC.3- URL Shortener</v>
      </c>
      <c r="C9" s="144"/>
      <c r="D9" s="144"/>
      <c r="E9" s="68"/>
      <c r="F9" s="68"/>
      <c r="G9" s="16"/>
      <c r="H9" s="16"/>
      <c r="I9" s="34"/>
    </row>
    <row r="10" spans="1:9" x14ac:dyDescent="0.25">
      <c r="A10" s="68"/>
      <c r="B10" s="14" t="s">
        <v>151</v>
      </c>
      <c r="C10" s="14" t="s">
        <v>59</v>
      </c>
      <c r="D10" s="125"/>
      <c r="E10" s="68"/>
      <c r="F10" s="68"/>
      <c r="G10" s="16"/>
      <c r="H10" s="16"/>
      <c r="I10" s="34"/>
    </row>
    <row r="11" spans="1:9" ht="18.75" x14ac:dyDescent="0.3">
      <c r="A11" s="68"/>
      <c r="B11" s="72" t="s">
        <v>175</v>
      </c>
      <c r="C11" s="133"/>
      <c r="D11" s="30"/>
      <c r="E11" s="68"/>
      <c r="F11" s="68"/>
      <c r="G11" s="16"/>
      <c r="H11" s="16"/>
      <c r="I11" s="34"/>
    </row>
    <row r="12" spans="1:9" ht="14.25" customHeight="1" x14ac:dyDescent="0.25">
      <c r="A12" s="68"/>
      <c r="B12" s="16"/>
      <c r="C12" s="68"/>
      <c r="D12" s="16"/>
      <c r="E12" s="68"/>
      <c r="F12" s="68"/>
      <c r="G12" s="16"/>
      <c r="H12" s="16"/>
      <c r="I12" s="34"/>
    </row>
    <row r="13" spans="1:9" ht="14.25" customHeight="1" x14ac:dyDescent="0.25">
      <c r="A13" s="68"/>
      <c r="B13" s="16"/>
      <c r="C13" s="68"/>
      <c r="D13" s="16"/>
      <c r="E13" s="68"/>
      <c r="F13" s="68"/>
      <c r="G13" s="16"/>
      <c r="H13" s="16"/>
      <c r="I13" s="34"/>
    </row>
    <row r="14" spans="1:9" x14ac:dyDescent="0.25">
      <c r="A14" s="68"/>
      <c r="B14" s="14" t="s">
        <v>152</v>
      </c>
      <c r="C14" s="15" t="s">
        <v>158</v>
      </c>
      <c r="D14" s="16"/>
      <c r="E14" s="68"/>
      <c r="F14" s="68"/>
      <c r="G14" s="16"/>
      <c r="H14" s="16"/>
      <c r="I14" s="34"/>
    </row>
    <row r="15" spans="1:9" x14ac:dyDescent="0.25">
      <c r="A15" s="68"/>
      <c r="B15" s="31" t="s">
        <v>73</v>
      </c>
      <c r="C15" s="43" t="s">
        <v>74</v>
      </c>
      <c r="D15" s="68"/>
      <c r="E15" s="68"/>
      <c r="F15" s="68"/>
      <c r="G15" s="16"/>
      <c r="H15" s="16"/>
      <c r="I15" s="34"/>
    </row>
    <row r="16" spans="1:9" x14ac:dyDescent="0.25">
      <c r="A16" s="68"/>
      <c r="B16" s="23" t="s">
        <v>60</v>
      </c>
      <c r="C16" s="133"/>
      <c r="D16" s="68"/>
      <c r="E16" s="68"/>
      <c r="F16" s="68"/>
      <c r="G16" s="16"/>
      <c r="H16" s="16"/>
      <c r="I16" s="34"/>
    </row>
    <row r="17" spans="1:9" x14ac:dyDescent="0.25">
      <c r="A17" s="68"/>
      <c r="B17" s="23" t="s">
        <v>61</v>
      </c>
      <c r="C17" s="133"/>
      <c r="D17" s="68"/>
      <c r="E17" s="75"/>
      <c r="F17" s="16"/>
      <c r="G17" s="16"/>
      <c r="H17" s="16"/>
      <c r="I17" s="34"/>
    </row>
    <row r="18" spans="1:9" x14ac:dyDescent="0.25">
      <c r="A18" s="68"/>
      <c r="B18" s="94" t="s">
        <v>62</v>
      </c>
      <c r="C18" s="133"/>
      <c r="D18" s="68"/>
      <c r="E18" s="16"/>
      <c r="F18" s="95"/>
      <c r="G18" s="16"/>
      <c r="H18" s="16"/>
      <c r="I18" s="34"/>
    </row>
    <row r="19" spans="1:9" x14ac:dyDescent="0.25">
      <c r="A19" s="68"/>
      <c r="B19" s="23" t="s">
        <v>63</v>
      </c>
      <c r="C19" s="133"/>
      <c r="D19" s="68"/>
      <c r="E19" s="16"/>
      <c r="F19" s="95"/>
      <c r="G19" s="16"/>
      <c r="H19" s="16"/>
      <c r="I19" s="34"/>
    </row>
    <row r="20" spans="1:9" x14ac:dyDescent="0.25">
      <c r="A20" s="68"/>
      <c r="B20" s="23" t="s">
        <v>64</v>
      </c>
      <c r="C20" s="133"/>
      <c r="D20" s="68"/>
      <c r="E20" s="16"/>
      <c r="F20" s="95"/>
      <c r="G20" s="16"/>
      <c r="H20" s="16"/>
      <c r="I20" s="34"/>
    </row>
    <row r="21" spans="1:9" x14ac:dyDescent="0.25">
      <c r="A21" s="68"/>
      <c r="B21" s="16"/>
      <c r="C21" s="16"/>
      <c r="D21" s="68"/>
      <c r="E21" s="16"/>
      <c r="F21" s="95"/>
      <c r="G21" s="16"/>
      <c r="H21" s="16"/>
      <c r="I21" s="34"/>
    </row>
    <row r="22" spans="1:9" x14ac:dyDescent="0.25">
      <c r="A22" s="68"/>
      <c r="B22" s="16"/>
      <c r="C22" s="16"/>
      <c r="D22" s="16"/>
      <c r="E22" s="16"/>
      <c r="F22" s="95"/>
      <c r="G22" s="16"/>
      <c r="H22" s="16"/>
      <c r="I22" s="34"/>
    </row>
    <row r="23" spans="1:9" x14ac:dyDescent="0.25">
      <c r="A23" s="68"/>
      <c r="B23" s="14" t="s">
        <v>148</v>
      </c>
      <c r="C23" s="47" t="s">
        <v>137</v>
      </c>
      <c r="D23" s="15" t="s">
        <v>138</v>
      </c>
      <c r="E23" s="15" t="s">
        <v>139</v>
      </c>
      <c r="F23" s="15" t="s">
        <v>140</v>
      </c>
      <c r="G23" s="15" t="s">
        <v>141</v>
      </c>
      <c r="H23" s="15" t="s">
        <v>142</v>
      </c>
      <c r="I23" s="16"/>
    </row>
    <row r="24" spans="1:9" x14ac:dyDescent="0.25">
      <c r="A24" s="68"/>
      <c r="B24" s="52" t="s">
        <v>142</v>
      </c>
      <c r="C24" s="54">
        <f>$C18*C27</f>
        <v>0</v>
      </c>
      <c r="D24" s="54">
        <f>C18*D27</f>
        <v>0</v>
      </c>
      <c r="E24" s="54">
        <f>C18*E27</f>
        <v>0</v>
      </c>
      <c r="F24" s="54">
        <f>C18*F27</f>
        <v>0</v>
      </c>
      <c r="G24" s="54">
        <f>C18*G27</f>
        <v>0</v>
      </c>
      <c r="H24" s="55">
        <f>SUM(C24:G24)</f>
        <v>0</v>
      </c>
      <c r="I24" s="16"/>
    </row>
    <row r="25" spans="1:9" x14ac:dyDescent="0.25">
      <c r="A25" s="68"/>
      <c r="B25" s="52"/>
      <c r="C25" s="53"/>
      <c r="D25" s="16"/>
      <c r="E25" s="27"/>
      <c r="F25" s="37"/>
      <c r="G25" s="37"/>
      <c r="H25" s="37"/>
      <c r="I25" s="16"/>
    </row>
    <row r="26" spans="1:9" x14ac:dyDescent="0.25">
      <c r="A26" s="68"/>
      <c r="B26" s="36" t="s">
        <v>145</v>
      </c>
      <c r="C26" s="47" t="s">
        <v>137</v>
      </c>
      <c r="D26" s="15" t="s">
        <v>138</v>
      </c>
      <c r="E26" s="15" t="s">
        <v>139</v>
      </c>
      <c r="F26" s="15" t="s">
        <v>140</v>
      </c>
      <c r="G26" s="15" t="s">
        <v>141</v>
      </c>
      <c r="H26" s="15" t="s">
        <v>142</v>
      </c>
      <c r="I26" s="16"/>
    </row>
    <row r="27" spans="1:9" x14ac:dyDescent="0.25">
      <c r="A27" s="68"/>
      <c r="B27" s="36" t="s">
        <v>145</v>
      </c>
      <c r="C27" s="119">
        <v>24000000</v>
      </c>
      <c r="D27" s="120">
        <f>C27+(C27*10%)</f>
        <v>26400000</v>
      </c>
      <c r="E27" s="120">
        <f t="shared" ref="E27:G27" si="0">D27+(D27*10%)</f>
        <v>29040000</v>
      </c>
      <c r="F27" s="120">
        <f t="shared" si="0"/>
        <v>31944000</v>
      </c>
      <c r="G27" s="120">
        <f t="shared" si="0"/>
        <v>35138400</v>
      </c>
      <c r="H27" s="121">
        <f>SUM(C27:G27)</f>
        <v>146522400</v>
      </c>
      <c r="I27" s="16"/>
    </row>
    <row r="28" spans="1:9" x14ac:dyDescent="0.25">
      <c r="A28" s="68"/>
      <c r="B28" s="16" t="s">
        <v>105</v>
      </c>
      <c r="C28" s="84"/>
      <c r="D28" s="85"/>
      <c r="E28" s="86"/>
      <c r="F28" s="86"/>
      <c r="G28" s="86"/>
      <c r="H28" s="87"/>
      <c r="I28" s="34"/>
    </row>
    <row r="29" spans="1:9" x14ac:dyDescent="0.25">
      <c r="A29" s="68"/>
      <c r="B29" s="33" t="s">
        <v>42</v>
      </c>
      <c r="C29" s="86"/>
      <c r="D29" s="16"/>
      <c r="E29" s="16"/>
      <c r="F29" s="49"/>
      <c r="G29" s="16"/>
      <c r="H29" s="16"/>
      <c r="I29" s="34"/>
    </row>
    <row r="30" spans="1:9" x14ac:dyDescent="0.25">
      <c r="A30" s="68"/>
      <c r="B30" s="68"/>
      <c r="C30" s="68"/>
      <c r="D30" s="68"/>
      <c r="E30" s="68"/>
      <c r="F30" s="68"/>
      <c r="G30" s="68"/>
      <c r="H30" s="68"/>
    </row>
    <row r="31" spans="1:9" x14ac:dyDescent="0.25">
      <c r="A31" s="68"/>
      <c r="B31" s="142" t="s">
        <v>75</v>
      </c>
      <c r="C31" s="142"/>
      <c r="D31" s="142"/>
      <c r="E31" s="142"/>
      <c r="F31" s="142"/>
      <c r="G31" s="142"/>
      <c r="H31" s="142"/>
      <c r="I31" s="34"/>
    </row>
    <row r="32" spans="1:9" x14ac:dyDescent="0.25">
      <c r="A32" s="68"/>
      <c r="B32" s="142" t="s">
        <v>76</v>
      </c>
      <c r="C32" s="142"/>
      <c r="D32" s="142"/>
      <c r="E32" s="142"/>
      <c r="F32" s="142"/>
      <c r="G32" s="142"/>
      <c r="H32" s="142"/>
      <c r="I32" s="34"/>
    </row>
    <row r="33" spans="1:9" x14ac:dyDescent="0.25">
      <c r="A33" s="68"/>
      <c r="B33" s="151" t="s">
        <v>77</v>
      </c>
      <c r="C33" s="151"/>
      <c r="D33" s="151"/>
      <c r="E33" s="151"/>
      <c r="F33" s="151"/>
      <c r="G33" s="151"/>
      <c r="H33" s="151"/>
      <c r="I33" s="34"/>
    </row>
    <row r="34" spans="1:9" x14ac:dyDescent="0.25">
      <c r="A34" s="68"/>
      <c r="B34" s="142" t="s">
        <v>56</v>
      </c>
      <c r="C34" s="142"/>
      <c r="D34" s="142"/>
      <c r="E34" s="142"/>
      <c r="F34" s="142"/>
      <c r="G34" s="142"/>
      <c r="H34" s="142"/>
      <c r="I34" s="34"/>
    </row>
    <row r="35" spans="1:9" x14ac:dyDescent="0.25">
      <c r="B35" s="34"/>
      <c r="C35" s="34"/>
      <c r="D35" s="34"/>
      <c r="E35" s="34"/>
      <c r="F35" s="35"/>
      <c r="G35" s="34"/>
      <c r="H35" s="34"/>
      <c r="I35" s="34"/>
    </row>
    <row r="36" spans="1:9" x14ac:dyDescent="0.25">
      <c r="B36" s="34"/>
      <c r="C36" s="34"/>
      <c r="D36" s="34"/>
      <c r="E36" s="34"/>
      <c r="F36" s="35"/>
      <c r="G36" s="34"/>
      <c r="H36" s="34"/>
      <c r="I36" s="34"/>
    </row>
  </sheetData>
  <sheetProtection algorithmName="SHA-512" hashValue="+ecbcgf+f5dmF7O9qrqM3slN3IGzpPlaMYDniOD4DPCqwNj5K3guDFya8X9+6atk9FrEhx+RK6W2gmP2pvJzMg==" saltValue="VpQNUWOQ9M/WdT7ch5jMPw==" spinCount="100000" sheet="1" objects="1" scenarios="1"/>
  <mergeCells count="9">
    <mergeCell ref="B33:H33"/>
    <mergeCell ref="B34:H34"/>
    <mergeCell ref="B9:D9"/>
    <mergeCell ref="B31:H31"/>
    <mergeCell ref="C3:E3"/>
    <mergeCell ref="C4:E4"/>
    <mergeCell ref="C5:E5"/>
    <mergeCell ref="C6:E6"/>
    <mergeCell ref="B32:H32"/>
  </mergeCells>
  <conditionalFormatting sqref="B31:B34 I31:I34 B35:I36">
    <cfRule type="expression" dxfId="19" priority="7">
      <formula>CELL("protect",B31)=0</formula>
    </cfRule>
  </conditionalFormatting>
  <conditionalFormatting sqref="B3:C6 F3:I6 B7:I7 B8:D9 G8:I16 E17:I21">
    <cfRule type="expression" dxfId="18" priority="13">
      <formula>CELL("protect",B3)=0</formula>
    </cfRule>
  </conditionalFormatting>
  <conditionalFormatting sqref="B10:C10">
    <cfRule type="expression" dxfId="17" priority="2">
      <formula>CELL("protect",B10)=0</formula>
    </cfRule>
  </conditionalFormatting>
  <conditionalFormatting sqref="B14:C21">
    <cfRule type="expression" dxfId="16" priority="1">
      <formula>CELL("protect",B14)=0</formula>
    </cfRule>
  </conditionalFormatting>
  <conditionalFormatting sqref="C11">
    <cfRule type="expression" dxfId="15" priority="3">
      <formula>CELL("protect",C11)=0</formula>
    </cfRule>
  </conditionalFormatting>
  <conditionalFormatting sqref="D10:D14 B11:B13 B22:I29">
    <cfRule type="expression" dxfId="14" priority="10">
      <formula>CELL("protect",B10)=0</formula>
    </cfRule>
  </conditionalFormatting>
  <dataValidations count="1">
    <dataValidation type="decimal" allowBlank="1" showInputMessage="1" showErrorMessage="1" sqref="C11 C16:C20" xr:uid="{BEE89A3B-C8A3-46FB-B38E-2FEDDB77D516}">
      <formula1>0</formula1>
      <formula2>99999999999999900</formula2>
    </dataValidation>
  </dataValidations>
  <pageMargins left="0.25" right="0.25" top="0.75" bottom="0.75" header="0.3" footer="0.3"/>
  <pageSetup paperSize="9" scale="8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B41C2-1DBA-4E30-B1B5-A5873ACD0AD8}">
  <sheetPr>
    <tabColor theme="4" tint="0.39997558519241921"/>
    <pageSetUpPr fitToPage="1"/>
  </sheetPr>
  <dimension ref="A1:I36"/>
  <sheetViews>
    <sheetView view="pageBreakPreview" topLeftCell="A7" zoomScale="60" zoomScaleNormal="100" workbookViewId="0">
      <selection activeCell="H22" sqref="H22"/>
    </sheetView>
  </sheetViews>
  <sheetFormatPr defaultRowHeight="15" x14ac:dyDescent="0.25"/>
  <cols>
    <col min="2" max="2" width="21.5703125" customWidth="1"/>
    <col min="3" max="7" width="24.7109375" customWidth="1"/>
    <col min="8" max="8" width="23" customWidth="1"/>
    <col min="9" max="9" width="3" customWidth="1"/>
  </cols>
  <sheetData>
    <row r="1" spans="1:9" x14ac:dyDescent="0.25">
      <c r="A1" s="68"/>
      <c r="B1" s="68"/>
      <c r="C1" s="68"/>
      <c r="D1" s="68"/>
      <c r="E1" s="68"/>
      <c r="F1" s="68"/>
      <c r="G1" s="68"/>
      <c r="H1" s="68"/>
      <c r="I1" s="68"/>
    </row>
    <row r="2" spans="1:9" x14ac:dyDescent="0.25">
      <c r="A2" s="68"/>
      <c r="B2" s="68"/>
      <c r="C2" s="68"/>
      <c r="D2" s="68"/>
      <c r="E2" s="68"/>
      <c r="F2" s="68"/>
      <c r="G2" s="68"/>
      <c r="H2" s="68"/>
      <c r="I2" s="68"/>
    </row>
    <row r="3" spans="1:9" x14ac:dyDescent="0.25">
      <c r="A3" s="68"/>
      <c r="B3" s="14" t="s">
        <v>8</v>
      </c>
      <c r="C3" s="139" t="str">
        <f>'Cover Sheet'!D7</f>
        <v>RFP 04/2025</v>
      </c>
      <c r="D3" s="139"/>
      <c r="E3" s="139"/>
      <c r="F3" s="17" t="s">
        <v>9</v>
      </c>
      <c r="G3" s="15" t="str">
        <f>Index!B17</f>
        <v>TC.4</v>
      </c>
      <c r="H3" s="16"/>
      <c r="I3" s="16"/>
    </row>
    <row r="4" spans="1:9" x14ac:dyDescent="0.25">
      <c r="A4" s="68"/>
      <c r="B4" s="14" t="s">
        <v>11</v>
      </c>
      <c r="C4" s="139" t="str">
        <f>Index!C4</f>
        <v>Network Carrier and Infrastructure Services</v>
      </c>
      <c r="D4" s="139"/>
      <c r="E4" s="139"/>
      <c r="F4" s="83"/>
      <c r="G4" s="16"/>
      <c r="H4" s="16"/>
      <c r="I4" s="16"/>
    </row>
    <row r="5" spans="1:9" x14ac:dyDescent="0.25">
      <c r="A5" s="68"/>
      <c r="B5" s="14" t="s">
        <v>51</v>
      </c>
      <c r="C5" s="139" t="str">
        <f>'Cover Sheet'!D11</f>
        <v>Tower C: Unified Communication Platform As A Service</v>
      </c>
      <c r="D5" s="139"/>
      <c r="E5" s="139"/>
      <c r="F5" s="83"/>
      <c r="G5" s="16"/>
      <c r="H5" s="16"/>
      <c r="I5" s="16"/>
    </row>
    <row r="6" spans="1:9" x14ac:dyDescent="0.25">
      <c r="A6" s="68"/>
      <c r="B6" s="14" t="s">
        <v>13</v>
      </c>
      <c r="C6" s="139" t="str">
        <f>'Cover Sheet'!D13</f>
        <v>COMPANY XYZ</v>
      </c>
      <c r="D6" s="139"/>
      <c r="E6" s="139"/>
      <c r="F6" s="83"/>
      <c r="G6" s="16"/>
      <c r="H6" s="16"/>
      <c r="I6" s="16"/>
    </row>
    <row r="7" spans="1:9" x14ac:dyDescent="0.25">
      <c r="A7" s="68"/>
      <c r="B7" s="16"/>
      <c r="C7" s="16"/>
      <c r="D7" s="16"/>
      <c r="E7" s="16"/>
      <c r="F7" s="49"/>
      <c r="G7" s="16"/>
      <c r="H7" s="16"/>
      <c r="I7" s="16"/>
    </row>
    <row r="8" spans="1:9" x14ac:dyDescent="0.25">
      <c r="A8" s="68"/>
      <c r="B8" s="16"/>
      <c r="C8" s="16"/>
      <c r="D8" s="16"/>
      <c r="E8" s="68"/>
      <c r="F8" s="68"/>
      <c r="G8" s="16"/>
      <c r="H8" s="16"/>
      <c r="I8" s="16"/>
    </row>
    <row r="9" spans="1:9" x14ac:dyDescent="0.25">
      <c r="A9" s="68"/>
      <c r="B9" s="148" t="str">
        <f>"Template "&amp;G3&amp; "- " &amp;Index!C17</f>
        <v>Template TC.4- USSD Carrier Services</v>
      </c>
      <c r="C9" s="148"/>
      <c r="D9" s="148"/>
      <c r="E9" s="68"/>
      <c r="F9" s="68"/>
      <c r="G9" s="16"/>
      <c r="H9" s="16"/>
      <c r="I9" s="16"/>
    </row>
    <row r="10" spans="1:9" x14ac:dyDescent="0.25">
      <c r="A10" s="68"/>
      <c r="B10" s="14" t="s">
        <v>154</v>
      </c>
      <c r="C10" s="14" t="s">
        <v>59</v>
      </c>
      <c r="D10" s="129"/>
      <c r="E10" s="68"/>
      <c r="F10" s="68"/>
      <c r="G10" s="16"/>
      <c r="H10" s="16"/>
      <c r="I10" s="16"/>
    </row>
    <row r="11" spans="1:9" x14ac:dyDescent="0.25">
      <c r="A11" s="68"/>
      <c r="B11" s="72" t="s">
        <v>175</v>
      </c>
      <c r="C11" s="133"/>
      <c r="D11" s="16"/>
      <c r="E11" s="68"/>
      <c r="F11" s="68"/>
      <c r="G11" s="16"/>
      <c r="H11" s="16"/>
      <c r="I11" s="16"/>
    </row>
    <row r="12" spans="1:9" x14ac:dyDescent="0.25">
      <c r="A12" s="68"/>
      <c r="B12" s="16"/>
      <c r="C12" s="16"/>
      <c r="D12" s="16"/>
      <c r="E12" s="68"/>
      <c r="F12" s="68"/>
      <c r="G12" s="16"/>
      <c r="H12" s="16"/>
      <c r="I12" s="16"/>
    </row>
    <row r="13" spans="1:9" x14ac:dyDescent="0.25">
      <c r="A13" s="68"/>
      <c r="B13" s="16"/>
      <c r="C13" s="16"/>
      <c r="D13" s="16"/>
      <c r="E13" s="68"/>
      <c r="F13" s="68"/>
      <c r="G13" s="16"/>
      <c r="H13" s="16"/>
      <c r="I13" s="16"/>
    </row>
    <row r="14" spans="1:9" x14ac:dyDescent="0.25">
      <c r="A14" s="68"/>
      <c r="B14" s="127" t="s">
        <v>155</v>
      </c>
      <c r="C14" s="127" t="s">
        <v>163</v>
      </c>
      <c r="D14" s="16"/>
      <c r="E14" s="68"/>
      <c r="F14" s="68"/>
      <c r="G14" s="16"/>
      <c r="H14" s="16"/>
      <c r="I14" s="16"/>
    </row>
    <row r="15" spans="1:9" x14ac:dyDescent="0.25">
      <c r="A15" s="68"/>
      <c r="B15" s="31" t="s">
        <v>78</v>
      </c>
      <c r="C15" s="43" t="s">
        <v>79</v>
      </c>
      <c r="D15" s="68"/>
      <c r="E15" s="68"/>
      <c r="F15" s="68"/>
      <c r="G15" s="16"/>
      <c r="H15" s="16"/>
      <c r="I15" s="16"/>
    </row>
    <row r="16" spans="1:9" x14ac:dyDescent="0.25">
      <c r="A16" s="68"/>
      <c r="B16" s="23" t="s">
        <v>80</v>
      </c>
      <c r="C16" s="133"/>
      <c r="D16" s="68"/>
      <c r="E16" s="68"/>
      <c r="F16" s="68"/>
      <c r="G16" s="16"/>
      <c r="H16" s="16"/>
      <c r="I16" s="16"/>
    </row>
    <row r="17" spans="1:9" x14ac:dyDescent="0.25">
      <c r="A17" s="68"/>
      <c r="B17" s="37"/>
      <c r="C17" s="49"/>
      <c r="D17" s="75"/>
      <c r="E17" s="75"/>
      <c r="F17" s="16"/>
      <c r="G17" s="16"/>
      <c r="H17" s="16"/>
      <c r="I17" s="16"/>
    </row>
    <row r="18" spans="1:9" x14ac:dyDescent="0.25">
      <c r="A18" s="68"/>
      <c r="B18" s="14" t="s">
        <v>148</v>
      </c>
      <c r="C18" s="47" t="s">
        <v>137</v>
      </c>
      <c r="D18" s="15" t="s">
        <v>138</v>
      </c>
      <c r="E18" s="15" t="s">
        <v>139</v>
      </c>
      <c r="F18" s="15" t="s">
        <v>140</v>
      </c>
      <c r="G18" s="15" t="s">
        <v>141</v>
      </c>
      <c r="H18" s="15" t="s">
        <v>142</v>
      </c>
      <c r="I18" s="16"/>
    </row>
    <row r="19" spans="1:9" x14ac:dyDescent="0.25">
      <c r="A19" s="68"/>
      <c r="B19" s="52" t="s">
        <v>142</v>
      </c>
      <c r="C19" s="54">
        <f>C16*C22</f>
        <v>0</v>
      </c>
      <c r="D19" s="54">
        <f>C16*D22</f>
        <v>0</v>
      </c>
      <c r="E19" s="54">
        <f>C16*E22</f>
        <v>0</v>
      </c>
      <c r="F19" s="54">
        <f>C16*F22</f>
        <v>0</v>
      </c>
      <c r="G19" s="54">
        <f>C16*G22</f>
        <v>0</v>
      </c>
      <c r="H19" s="55">
        <f>SUM(C19:G19)</f>
        <v>0</v>
      </c>
      <c r="I19" s="16"/>
    </row>
    <row r="20" spans="1:9" x14ac:dyDescent="0.25">
      <c r="A20" s="68"/>
      <c r="B20" s="52"/>
      <c r="C20" s="53"/>
      <c r="D20" s="16"/>
      <c r="E20" s="27"/>
      <c r="F20" s="37"/>
      <c r="G20" s="37"/>
      <c r="H20" s="37"/>
      <c r="I20" s="16"/>
    </row>
    <row r="21" spans="1:9" x14ac:dyDescent="0.25">
      <c r="A21" s="68"/>
      <c r="B21" s="36" t="s">
        <v>145</v>
      </c>
      <c r="C21" s="47" t="s">
        <v>137</v>
      </c>
      <c r="D21" s="15" t="s">
        <v>138</v>
      </c>
      <c r="E21" s="15" t="s">
        <v>139</v>
      </c>
      <c r="F21" s="15" t="s">
        <v>140</v>
      </c>
      <c r="G21" s="15" t="s">
        <v>141</v>
      </c>
      <c r="H21" s="15" t="s">
        <v>142</v>
      </c>
      <c r="I21" s="16"/>
    </row>
    <row r="22" spans="1:9" x14ac:dyDescent="0.25">
      <c r="A22" s="68"/>
      <c r="B22" s="36" t="s">
        <v>145</v>
      </c>
      <c r="C22" s="119">
        <v>6107558.666666667</v>
      </c>
      <c r="D22" s="120">
        <f>C22+(C22*10%)</f>
        <v>6718314.5333333332</v>
      </c>
      <c r="E22" s="120">
        <f t="shared" ref="E22:G22" si="0">D22+(D22*10%)</f>
        <v>7390145.9866666663</v>
      </c>
      <c r="F22" s="120">
        <f t="shared" si="0"/>
        <v>8129160.5853333334</v>
      </c>
      <c r="G22" s="120">
        <f t="shared" si="0"/>
        <v>8942076.6438666675</v>
      </c>
      <c r="H22" s="121">
        <f>SUM(C22:G22)</f>
        <v>37287256.415866666</v>
      </c>
      <c r="I22" s="16"/>
    </row>
    <row r="23" spans="1:9" x14ac:dyDescent="0.25">
      <c r="A23" s="68"/>
      <c r="B23" s="16"/>
      <c r="C23" s="84"/>
      <c r="D23" s="85"/>
      <c r="E23" s="86"/>
      <c r="F23" s="86"/>
      <c r="G23" s="86"/>
      <c r="H23" s="87"/>
      <c r="I23" s="16"/>
    </row>
    <row r="24" spans="1:9" x14ac:dyDescent="0.25">
      <c r="A24" s="68"/>
      <c r="B24" s="33" t="s">
        <v>42</v>
      </c>
      <c r="C24" s="86"/>
      <c r="D24" s="16"/>
      <c r="E24" s="16"/>
      <c r="F24" s="49"/>
      <c r="G24" s="16"/>
      <c r="H24" s="16"/>
      <c r="I24" s="16"/>
    </row>
    <row r="25" spans="1:9" x14ac:dyDescent="0.25">
      <c r="A25" s="68"/>
      <c r="B25" s="68"/>
      <c r="C25" s="68"/>
      <c r="D25" s="68"/>
      <c r="E25" s="68"/>
      <c r="F25" s="68"/>
      <c r="G25" s="68"/>
      <c r="H25" s="68"/>
      <c r="I25" s="68"/>
    </row>
    <row r="26" spans="1:9" x14ac:dyDescent="0.25">
      <c r="A26" s="68"/>
      <c r="B26" s="16" t="s">
        <v>81</v>
      </c>
      <c r="C26" s="16"/>
      <c r="D26" s="16"/>
      <c r="E26" s="45"/>
      <c r="F26" s="49"/>
      <c r="G26" s="81"/>
      <c r="H26" s="81"/>
      <c r="I26" s="16"/>
    </row>
    <row r="27" spans="1:9" x14ac:dyDescent="0.25">
      <c r="A27" s="68"/>
      <c r="B27" s="88" t="s">
        <v>181</v>
      </c>
      <c r="C27" s="88"/>
      <c r="D27" s="89"/>
      <c r="E27" s="89"/>
      <c r="F27" s="49"/>
      <c r="G27" s="81"/>
      <c r="H27" s="81"/>
      <c r="I27" s="16"/>
    </row>
    <row r="28" spans="1:9" x14ac:dyDescent="0.25">
      <c r="A28" s="68"/>
      <c r="B28" s="157" t="s">
        <v>66</v>
      </c>
      <c r="C28" s="157"/>
      <c r="D28" s="90">
        <v>0.42</v>
      </c>
      <c r="E28" s="91"/>
      <c r="F28" s="49"/>
      <c r="G28" s="92"/>
      <c r="H28" s="93"/>
      <c r="I28" s="16"/>
    </row>
    <row r="29" spans="1:9" x14ac:dyDescent="0.25">
      <c r="A29" s="68"/>
      <c r="B29" s="157" t="s">
        <v>67</v>
      </c>
      <c r="C29" s="157"/>
      <c r="D29" s="90">
        <v>0.36</v>
      </c>
      <c r="E29" s="91"/>
      <c r="F29" s="49"/>
      <c r="G29" s="92"/>
      <c r="H29" s="93"/>
      <c r="I29" s="16"/>
    </row>
    <row r="30" spans="1:9" x14ac:dyDescent="0.25">
      <c r="A30" s="68"/>
      <c r="B30" s="157" t="s">
        <v>68</v>
      </c>
      <c r="C30" s="157"/>
      <c r="D30" s="90">
        <v>0.08</v>
      </c>
      <c r="E30" s="91"/>
      <c r="F30" s="49"/>
      <c r="G30" s="92"/>
      <c r="H30" s="93"/>
      <c r="I30" s="16"/>
    </row>
    <row r="31" spans="1:9" x14ac:dyDescent="0.25">
      <c r="A31" s="68"/>
      <c r="B31" s="157" t="s">
        <v>69</v>
      </c>
      <c r="C31" s="157"/>
      <c r="D31" s="90">
        <v>0.14000000000000001</v>
      </c>
      <c r="E31" s="91"/>
      <c r="F31" s="49"/>
      <c r="G31" s="92"/>
      <c r="H31" s="93"/>
      <c r="I31" s="16"/>
    </row>
    <row r="32" spans="1:9" x14ac:dyDescent="0.25">
      <c r="A32" s="68"/>
      <c r="B32" s="16" t="s">
        <v>82</v>
      </c>
      <c r="C32" s="16"/>
      <c r="D32" s="16"/>
      <c r="E32" s="16"/>
      <c r="F32" s="49"/>
      <c r="G32" s="81"/>
      <c r="H32" s="81"/>
      <c r="I32" s="16"/>
    </row>
    <row r="33" spans="1:9" ht="29.25" customHeight="1" x14ac:dyDescent="0.25">
      <c r="A33" s="68"/>
      <c r="B33" s="151" t="s">
        <v>83</v>
      </c>
      <c r="C33" s="151"/>
      <c r="D33" s="151"/>
      <c r="E33" s="151"/>
      <c r="F33" s="151"/>
      <c r="G33" s="151"/>
      <c r="H33" s="151"/>
      <c r="I33" s="16"/>
    </row>
    <row r="34" spans="1:9" x14ac:dyDescent="0.25">
      <c r="A34" s="68"/>
      <c r="B34" s="16" t="s">
        <v>84</v>
      </c>
      <c r="C34" s="16"/>
      <c r="D34" s="16"/>
      <c r="E34" s="16"/>
      <c r="F34" s="49"/>
      <c r="G34" s="16"/>
      <c r="H34" s="16"/>
      <c r="I34" s="16"/>
    </row>
    <row r="35" spans="1:9" x14ac:dyDescent="0.25">
      <c r="B35" s="34"/>
      <c r="C35" s="34"/>
      <c r="D35" s="34"/>
      <c r="E35" s="34"/>
      <c r="F35" s="35"/>
      <c r="G35" s="34"/>
      <c r="H35" s="34"/>
      <c r="I35" s="34"/>
    </row>
    <row r="36" spans="1:9" x14ac:dyDescent="0.25">
      <c r="B36" s="34"/>
      <c r="C36" s="34"/>
      <c r="D36" s="34"/>
      <c r="E36" s="34"/>
      <c r="F36" s="35"/>
      <c r="G36" s="34"/>
      <c r="H36" s="34"/>
      <c r="I36" s="34"/>
    </row>
  </sheetData>
  <sheetProtection algorithmName="SHA-512" hashValue="jRwitHj98xpOuS872gHLCrihvMh0rjOsBanIMVQPrrbOf6Ax8asmAx1ova8hv/gYeuhJ9srwvYFtQIm9EVwK4A==" saltValue="ZhwRwIi45zWtXnS2hA6dEw==" spinCount="100000" sheet="1" objects="1" scenarios="1"/>
  <mergeCells count="10">
    <mergeCell ref="B33:H33"/>
    <mergeCell ref="B28:C28"/>
    <mergeCell ref="B29:C29"/>
    <mergeCell ref="B30:C30"/>
    <mergeCell ref="B31:C31"/>
    <mergeCell ref="B9:D9"/>
    <mergeCell ref="C3:E3"/>
    <mergeCell ref="C4:E4"/>
    <mergeCell ref="C5:E5"/>
    <mergeCell ref="C6:E6"/>
  </mergeCells>
  <conditionalFormatting sqref="B3:C6 F3:I6 B7:I7 G8:I16">
    <cfRule type="expression" dxfId="13" priority="12">
      <formula>CELL("protect",B3)=0</formula>
    </cfRule>
  </conditionalFormatting>
  <conditionalFormatting sqref="B14:C16">
    <cfRule type="expression" dxfId="12" priority="3">
      <formula>CELL("protect",B14)=0</formula>
    </cfRule>
  </conditionalFormatting>
  <conditionalFormatting sqref="B8:D13">
    <cfRule type="expression" dxfId="11" priority="1">
      <formula>CELL("protect",B8)=0</formula>
    </cfRule>
  </conditionalFormatting>
  <conditionalFormatting sqref="B17:I24">
    <cfRule type="expression" dxfId="10" priority="4">
      <formula>CELL("protect",B17)=0</formula>
    </cfRule>
  </conditionalFormatting>
  <conditionalFormatting sqref="B26:I32 B33 I33 B34:I36">
    <cfRule type="expression" dxfId="9" priority="5">
      <formula>CELL("protect",B26)=0</formula>
    </cfRule>
  </conditionalFormatting>
  <conditionalFormatting sqref="D14">
    <cfRule type="expression" dxfId="8" priority="7">
      <formula>CELL("protect",D14)=0</formula>
    </cfRule>
  </conditionalFormatting>
  <dataValidations count="1">
    <dataValidation type="decimal" allowBlank="1" showInputMessage="1" showErrorMessage="1" sqref="C16" xr:uid="{CACE2EAB-D742-4E2B-82FE-A7EF123E0B60}">
      <formula1>0</formula1>
      <formula2>99999999999999900</formula2>
    </dataValidation>
  </dataValidations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591BF-2830-4E01-ABDF-5F288531FB3C}">
  <sheetPr>
    <tabColor theme="4" tint="0.39997558519241921"/>
    <pageSetUpPr fitToPage="1"/>
  </sheetPr>
  <dimension ref="A1:J40"/>
  <sheetViews>
    <sheetView view="pageBreakPreview" zoomScale="60" zoomScaleNormal="100" workbookViewId="0">
      <selection activeCell="G32" sqref="G32"/>
    </sheetView>
  </sheetViews>
  <sheetFormatPr defaultRowHeight="15" x14ac:dyDescent="0.25"/>
  <cols>
    <col min="2" max="2" width="24" customWidth="1"/>
    <col min="3" max="7" width="18.140625" customWidth="1"/>
    <col min="8" max="8" width="19.7109375" customWidth="1"/>
    <col min="9" max="9" width="14.42578125" customWidth="1"/>
    <col min="10" max="10" width="11.7109375" customWidth="1"/>
  </cols>
  <sheetData>
    <row r="1" spans="1:10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</row>
    <row r="2" spans="1:10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0" x14ac:dyDescent="0.25">
      <c r="A3" s="68"/>
      <c r="B3" s="14" t="s">
        <v>8</v>
      </c>
      <c r="C3" s="139" t="str">
        <f>'Cover Sheet'!D7</f>
        <v>RFP 04/2025</v>
      </c>
      <c r="D3" s="139"/>
      <c r="E3" s="139"/>
      <c r="F3" s="139"/>
      <c r="G3" s="139"/>
      <c r="H3" s="16"/>
      <c r="I3" s="17" t="s">
        <v>9</v>
      </c>
      <c r="J3" s="15" t="str">
        <f>Index!B18</f>
        <v>TC.5</v>
      </c>
    </row>
    <row r="4" spans="1:10" x14ac:dyDescent="0.25">
      <c r="A4" s="68"/>
      <c r="B4" s="14" t="s">
        <v>11</v>
      </c>
      <c r="C4" s="139" t="str">
        <f>Index!C4</f>
        <v>Network Carrier and Infrastructure Services</v>
      </c>
      <c r="D4" s="139"/>
      <c r="E4" s="139"/>
      <c r="F4" s="139"/>
      <c r="G4" s="139"/>
      <c r="H4" s="16"/>
      <c r="I4" s="16"/>
      <c r="J4" s="68"/>
    </row>
    <row r="5" spans="1:10" x14ac:dyDescent="0.25">
      <c r="A5" s="68"/>
      <c r="B5" s="14" t="s">
        <v>51</v>
      </c>
      <c r="C5" s="139" t="str">
        <f>'Cover Sheet'!D11</f>
        <v>Tower C: Unified Communication Platform As A Service</v>
      </c>
      <c r="D5" s="139"/>
      <c r="E5" s="139"/>
      <c r="F5" s="139"/>
      <c r="G5" s="139"/>
      <c r="H5" s="16"/>
      <c r="I5" s="16"/>
      <c r="J5" s="68"/>
    </row>
    <row r="6" spans="1:10" x14ac:dyDescent="0.25">
      <c r="A6" s="68"/>
      <c r="B6" s="14" t="s">
        <v>13</v>
      </c>
      <c r="C6" s="139" t="str">
        <f>'Cover Sheet'!D13</f>
        <v>COMPANY XYZ</v>
      </c>
      <c r="D6" s="139"/>
      <c r="E6" s="139"/>
      <c r="F6" s="139"/>
      <c r="G6" s="139"/>
      <c r="H6" s="16"/>
      <c r="I6" s="16"/>
      <c r="J6" s="68"/>
    </row>
    <row r="7" spans="1:10" x14ac:dyDescent="0.25">
      <c r="A7" s="68"/>
      <c r="B7" s="16"/>
      <c r="C7" s="16"/>
      <c r="D7" s="16"/>
      <c r="E7" s="16"/>
      <c r="F7" s="49"/>
      <c r="G7" s="16"/>
      <c r="H7" s="16"/>
      <c r="I7" s="16"/>
      <c r="J7" s="68"/>
    </row>
    <row r="8" spans="1:10" x14ac:dyDescent="0.25">
      <c r="A8" s="68"/>
      <c r="B8" s="16"/>
      <c r="C8" s="16"/>
      <c r="D8" s="16"/>
      <c r="E8" s="68"/>
      <c r="F8" s="68"/>
      <c r="G8" s="16"/>
      <c r="H8" s="16"/>
      <c r="I8" s="16"/>
      <c r="J8" s="68"/>
    </row>
    <row r="9" spans="1:10" x14ac:dyDescent="0.25">
      <c r="A9" s="68"/>
      <c r="B9" s="126" t="str">
        <f>"Template " &amp;J3&amp; " - " &amp;Index!C18</f>
        <v>Template TC.5 - MMS Carrier Services</v>
      </c>
      <c r="C9" s="126"/>
      <c r="D9" s="126"/>
      <c r="E9" s="68"/>
      <c r="F9" s="68"/>
      <c r="G9" s="16"/>
      <c r="H9" s="16"/>
      <c r="I9" s="16"/>
      <c r="J9" s="68"/>
    </row>
    <row r="10" spans="1:10" ht="18.75" customHeight="1" x14ac:dyDescent="0.25">
      <c r="A10" s="68"/>
      <c r="B10" s="127" t="s">
        <v>164</v>
      </c>
      <c r="C10" s="160" t="s">
        <v>59</v>
      </c>
      <c r="D10" s="160"/>
      <c r="E10" s="68"/>
      <c r="F10" s="68"/>
      <c r="G10" s="16"/>
      <c r="H10" s="16"/>
      <c r="I10" s="16"/>
      <c r="J10" s="68"/>
    </row>
    <row r="11" spans="1:10" ht="18.75" customHeight="1" x14ac:dyDescent="0.25">
      <c r="A11" s="68"/>
      <c r="B11" s="72" t="s">
        <v>175</v>
      </c>
      <c r="C11" s="161"/>
      <c r="D11" s="161"/>
      <c r="E11" s="68"/>
      <c r="F11" s="68"/>
      <c r="G11" s="16"/>
      <c r="H11" s="16"/>
      <c r="I11" s="16"/>
      <c r="J11" s="68"/>
    </row>
    <row r="12" spans="1:10" ht="18.75" x14ac:dyDescent="0.3">
      <c r="A12" s="68"/>
      <c r="B12" s="16"/>
      <c r="C12" s="16"/>
      <c r="D12" s="19"/>
      <c r="E12" s="68"/>
      <c r="F12" s="68"/>
      <c r="G12" s="16"/>
      <c r="H12" s="16"/>
      <c r="I12" s="16"/>
      <c r="J12" s="68"/>
    </row>
    <row r="13" spans="1:10" ht="28.9" hidden="1" customHeight="1" x14ac:dyDescent="0.25">
      <c r="A13" s="68"/>
      <c r="B13" s="31" t="s">
        <v>85</v>
      </c>
      <c r="C13" s="43" t="s">
        <v>86</v>
      </c>
      <c r="D13" s="16"/>
      <c r="E13" s="68"/>
      <c r="F13" s="68"/>
      <c r="G13" s="16"/>
      <c r="H13" s="16"/>
      <c r="I13" s="16"/>
      <c r="J13" s="68"/>
    </row>
    <row r="14" spans="1:10" hidden="1" x14ac:dyDescent="0.25">
      <c r="A14" s="68"/>
      <c r="B14" s="73" t="s">
        <v>87</v>
      </c>
      <c r="C14" s="74"/>
      <c r="D14" s="16"/>
      <c r="E14" s="68"/>
      <c r="F14" s="68"/>
      <c r="G14" s="16"/>
      <c r="H14" s="16"/>
      <c r="I14" s="16"/>
      <c r="J14" s="68"/>
    </row>
    <row r="15" spans="1:10" hidden="1" x14ac:dyDescent="0.25">
      <c r="A15" s="68"/>
      <c r="B15" s="73" t="s">
        <v>88</v>
      </c>
      <c r="C15" s="74"/>
      <c r="D15" s="16"/>
      <c r="E15" s="68"/>
      <c r="F15" s="68"/>
      <c r="G15" s="16"/>
      <c r="H15" s="16"/>
      <c r="I15" s="16"/>
      <c r="J15" s="68"/>
    </row>
    <row r="16" spans="1:10" hidden="1" x14ac:dyDescent="0.25">
      <c r="A16" s="68"/>
      <c r="B16" s="73" t="s">
        <v>89</v>
      </c>
      <c r="C16" s="74"/>
      <c r="D16" s="16"/>
      <c r="E16" s="16"/>
      <c r="F16" s="16"/>
      <c r="G16" s="16"/>
      <c r="H16" s="16"/>
      <c r="I16" s="16"/>
      <c r="J16" s="68"/>
    </row>
    <row r="17" spans="1:10" hidden="1" x14ac:dyDescent="0.25">
      <c r="A17" s="68"/>
      <c r="B17" s="73" t="s">
        <v>90</v>
      </c>
      <c r="C17" s="74"/>
      <c r="D17" s="16"/>
      <c r="E17" s="16"/>
      <c r="F17" s="16"/>
      <c r="G17" s="16"/>
      <c r="H17" s="16"/>
      <c r="I17" s="16"/>
      <c r="J17" s="68"/>
    </row>
    <row r="18" spans="1:10" hidden="1" x14ac:dyDescent="0.25">
      <c r="A18" s="68"/>
      <c r="B18" s="73" t="s">
        <v>91</v>
      </c>
      <c r="C18" s="74"/>
      <c r="D18" s="16"/>
      <c r="E18" s="16"/>
      <c r="F18" s="16"/>
      <c r="G18" s="16"/>
      <c r="H18" s="16"/>
      <c r="I18" s="16"/>
      <c r="J18" s="68"/>
    </row>
    <row r="19" spans="1:10" ht="15.75" thickBot="1" x14ac:dyDescent="0.3">
      <c r="A19" s="68"/>
      <c r="B19" s="127" t="s">
        <v>165</v>
      </c>
      <c r="C19" s="127" t="s">
        <v>158</v>
      </c>
      <c r="D19" s="75"/>
      <c r="E19" s="75"/>
      <c r="F19" s="16"/>
      <c r="G19" s="16"/>
      <c r="H19" s="16"/>
      <c r="I19" s="16"/>
      <c r="J19" s="68"/>
    </row>
    <row r="20" spans="1:10" x14ac:dyDescent="0.25">
      <c r="A20" s="68"/>
      <c r="B20" s="76" t="s">
        <v>85</v>
      </c>
      <c r="C20" s="158" t="s">
        <v>92</v>
      </c>
      <c r="D20" s="158"/>
      <c r="E20" s="158"/>
      <c r="F20" s="158"/>
      <c r="G20" s="159"/>
      <c r="H20" s="16"/>
      <c r="I20" s="16"/>
      <c r="J20" s="68"/>
    </row>
    <row r="21" spans="1:10" ht="34.5" customHeight="1" thickBot="1" x14ac:dyDescent="0.3">
      <c r="A21" s="68"/>
      <c r="B21" s="77" t="s">
        <v>93</v>
      </c>
      <c r="C21" s="78" t="s">
        <v>87</v>
      </c>
      <c r="D21" s="78" t="s">
        <v>94</v>
      </c>
      <c r="E21" s="78" t="s">
        <v>95</v>
      </c>
      <c r="F21" s="78" t="s">
        <v>96</v>
      </c>
      <c r="G21" s="79" t="s">
        <v>91</v>
      </c>
      <c r="H21" s="16"/>
      <c r="I21" s="16"/>
      <c r="J21" s="68"/>
    </row>
    <row r="22" spans="1:10" x14ac:dyDescent="0.25">
      <c r="A22" s="68"/>
      <c r="B22" s="80" t="s">
        <v>97</v>
      </c>
      <c r="C22" s="132"/>
      <c r="D22" s="132"/>
      <c r="E22" s="132"/>
      <c r="F22" s="132"/>
      <c r="G22" s="132"/>
      <c r="H22" s="16"/>
      <c r="I22" s="16"/>
      <c r="J22" s="68"/>
    </row>
    <row r="23" spans="1:10" x14ac:dyDescent="0.25">
      <c r="A23" s="68"/>
      <c r="B23" s="14" t="s">
        <v>98</v>
      </c>
      <c r="C23" s="132"/>
      <c r="D23" s="132"/>
      <c r="E23" s="132"/>
      <c r="F23" s="132"/>
      <c r="G23" s="132"/>
      <c r="H23" s="16"/>
      <c r="I23" s="16"/>
      <c r="J23" s="68"/>
    </row>
    <row r="24" spans="1:10" x14ac:dyDescent="0.25">
      <c r="A24" s="68"/>
      <c r="B24" s="14" t="s">
        <v>99</v>
      </c>
      <c r="C24" s="132"/>
      <c r="D24" s="132"/>
      <c r="E24" s="132"/>
      <c r="F24" s="132"/>
      <c r="G24" s="132"/>
      <c r="H24" s="16"/>
      <c r="I24" s="16"/>
      <c r="J24" s="68"/>
    </row>
    <row r="25" spans="1:10" x14ac:dyDescent="0.25">
      <c r="A25" s="68"/>
      <c r="B25" s="14" t="s">
        <v>100</v>
      </c>
      <c r="C25" s="132"/>
      <c r="D25" s="132"/>
      <c r="E25" s="132"/>
      <c r="F25" s="132"/>
      <c r="G25" s="132"/>
      <c r="H25" s="16"/>
      <c r="I25" s="16"/>
      <c r="J25" s="68"/>
    </row>
    <row r="26" spans="1:10" x14ac:dyDescent="0.25">
      <c r="A26" s="68"/>
      <c r="B26" s="14" t="s">
        <v>101</v>
      </c>
      <c r="C26" s="132"/>
      <c r="D26" s="132"/>
      <c r="E26" s="132"/>
      <c r="F26" s="132"/>
      <c r="G26" s="132"/>
      <c r="H26" s="16"/>
      <c r="I26" s="16"/>
      <c r="J26" s="68"/>
    </row>
    <row r="27" spans="1:10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</row>
    <row r="28" spans="1:10" x14ac:dyDescent="0.25">
      <c r="A28" s="68"/>
      <c r="B28" s="36" t="s">
        <v>148</v>
      </c>
      <c r="C28" s="61" t="s">
        <v>137</v>
      </c>
      <c r="D28" s="60" t="s">
        <v>138</v>
      </c>
      <c r="E28" s="60" t="s">
        <v>139</v>
      </c>
      <c r="F28" s="60" t="s">
        <v>140</v>
      </c>
      <c r="G28" s="60" t="s">
        <v>141</v>
      </c>
      <c r="H28" s="60" t="s">
        <v>142</v>
      </c>
      <c r="I28" s="16"/>
      <c r="J28" s="68"/>
    </row>
    <row r="29" spans="1:10" x14ac:dyDescent="0.25">
      <c r="A29" s="68"/>
      <c r="B29" s="52" t="s">
        <v>142</v>
      </c>
      <c r="C29" s="62">
        <f>$C22*C32</f>
        <v>0</v>
      </c>
      <c r="D29" s="62">
        <f>C22*D32</f>
        <v>0</v>
      </c>
      <c r="E29" s="62">
        <f>C22*E32</f>
        <v>0</v>
      </c>
      <c r="F29" s="62">
        <f>C22*F32</f>
        <v>0</v>
      </c>
      <c r="G29" s="62">
        <f>C22*G32</f>
        <v>0</v>
      </c>
      <c r="H29" s="136">
        <f>SUM(C29:G29)</f>
        <v>0</v>
      </c>
      <c r="I29" s="16"/>
      <c r="J29" s="68"/>
    </row>
    <row r="30" spans="1:10" x14ac:dyDescent="0.25">
      <c r="A30" s="68"/>
      <c r="B30" s="52"/>
      <c r="C30" s="63"/>
      <c r="D30" s="64"/>
      <c r="E30" s="65"/>
      <c r="F30" s="66"/>
      <c r="G30" s="66"/>
      <c r="H30" s="66"/>
      <c r="I30" s="16"/>
      <c r="J30" s="68"/>
    </row>
    <row r="31" spans="1:10" x14ac:dyDescent="0.25">
      <c r="A31" s="68"/>
      <c r="B31" s="36" t="s">
        <v>145</v>
      </c>
      <c r="C31" s="61" t="s">
        <v>137</v>
      </c>
      <c r="D31" s="60" t="s">
        <v>138</v>
      </c>
      <c r="E31" s="60" t="s">
        <v>139</v>
      </c>
      <c r="F31" s="60" t="s">
        <v>140</v>
      </c>
      <c r="G31" s="60" t="s">
        <v>141</v>
      </c>
      <c r="H31" s="60" t="s">
        <v>142</v>
      </c>
      <c r="I31" s="16"/>
      <c r="J31" s="68"/>
    </row>
    <row r="32" spans="1:10" x14ac:dyDescent="0.25">
      <c r="A32" s="68"/>
      <c r="B32" s="36" t="s">
        <v>145</v>
      </c>
      <c r="C32" s="122">
        <v>6107558.666666667</v>
      </c>
      <c r="D32" s="123">
        <f>C32+(C32*10%)</f>
        <v>6718314.5333333332</v>
      </c>
      <c r="E32" s="123">
        <f t="shared" ref="E32:G32" si="0">D32+(D32*10%)</f>
        <v>7390145.9866666663</v>
      </c>
      <c r="F32" s="123">
        <f t="shared" si="0"/>
        <v>8129160.5853333334</v>
      </c>
      <c r="G32" s="123">
        <f t="shared" si="0"/>
        <v>8942076.6438666675</v>
      </c>
      <c r="H32" s="124">
        <f>SUM(C32:G32)</f>
        <v>37287256.415866666</v>
      </c>
      <c r="I32" s="16"/>
      <c r="J32" s="68"/>
    </row>
    <row r="33" spans="1:10" x14ac:dyDescent="0.25">
      <c r="A33" s="68"/>
      <c r="B33" s="37"/>
      <c r="C33" s="49"/>
      <c r="D33" s="75"/>
      <c r="E33" s="75"/>
      <c r="F33" s="16"/>
      <c r="G33" s="16"/>
      <c r="H33" s="16"/>
      <c r="I33" s="16"/>
      <c r="J33" s="68"/>
    </row>
    <row r="34" spans="1:10" x14ac:dyDescent="0.25">
      <c r="A34" s="68"/>
      <c r="B34" s="16"/>
      <c r="C34" s="16"/>
      <c r="D34" s="16"/>
      <c r="E34" s="16"/>
      <c r="F34" s="49"/>
      <c r="G34" s="16"/>
      <c r="H34" s="16"/>
      <c r="I34" s="16"/>
      <c r="J34" s="68"/>
    </row>
    <row r="35" spans="1:10" x14ac:dyDescent="0.25">
      <c r="A35" s="68"/>
      <c r="B35" s="33" t="s">
        <v>42</v>
      </c>
      <c r="C35" s="16"/>
      <c r="D35" s="16"/>
      <c r="E35" s="16"/>
      <c r="F35" s="49"/>
      <c r="G35" s="16"/>
      <c r="H35" s="16"/>
      <c r="I35" s="16"/>
      <c r="J35" s="68"/>
    </row>
    <row r="36" spans="1:10" x14ac:dyDescent="0.25">
      <c r="A36" s="68"/>
      <c r="B36" s="142" t="s">
        <v>102</v>
      </c>
      <c r="C36" s="142"/>
      <c r="D36" s="142"/>
      <c r="E36" s="142"/>
      <c r="F36" s="142"/>
      <c r="G36" s="142"/>
      <c r="H36" s="142"/>
      <c r="I36" s="142"/>
      <c r="J36" s="142"/>
    </row>
    <row r="37" spans="1:10" ht="30.75" customHeight="1" x14ac:dyDescent="0.25">
      <c r="A37" s="68"/>
      <c r="B37" s="151" t="s">
        <v>103</v>
      </c>
      <c r="C37" s="151"/>
      <c r="D37" s="151"/>
      <c r="E37" s="151"/>
      <c r="F37" s="151"/>
      <c r="G37" s="151"/>
      <c r="H37" s="151"/>
      <c r="I37" s="151"/>
      <c r="J37" s="151"/>
    </row>
    <row r="38" spans="1:10" x14ac:dyDescent="0.25">
      <c r="A38" s="68"/>
      <c r="B38" s="142" t="s">
        <v>104</v>
      </c>
      <c r="C38" s="142"/>
      <c r="D38" s="142"/>
      <c r="E38" s="142"/>
      <c r="F38" s="142"/>
      <c r="G38" s="142"/>
      <c r="H38" s="142"/>
      <c r="I38" s="142"/>
      <c r="J38" s="142"/>
    </row>
    <row r="39" spans="1:10" x14ac:dyDescent="0.25">
      <c r="B39" s="34"/>
      <c r="C39" s="34"/>
      <c r="D39" s="34"/>
      <c r="E39" s="34"/>
      <c r="F39" s="35"/>
      <c r="G39" s="34"/>
      <c r="H39" s="34"/>
      <c r="I39" s="34"/>
    </row>
    <row r="40" spans="1:10" x14ac:dyDescent="0.25">
      <c r="B40" s="34"/>
      <c r="C40" s="34"/>
      <c r="D40" s="34"/>
      <c r="E40" s="34"/>
      <c r="F40" s="35"/>
      <c r="G40" s="34"/>
      <c r="H40" s="34"/>
      <c r="I40" s="34"/>
    </row>
  </sheetData>
  <sheetProtection algorithmName="SHA-512" hashValue="7iahJkhCRP3STkSddPL0Lqz6OLX/P/CoeBDfQaZXnsElBigic0Ftfse/XTMfo6E8+9dpiC+BueZsOUeev5fi2A==" saltValue="JkZa6GXri9uLtdU8+UmZsw==" spinCount="100000" sheet="1" objects="1" scenarios="1"/>
  <mergeCells count="10">
    <mergeCell ref="B37:J37"/>
    <mergeCell ref="B36:J36"/>
    <mergeCell ref="B38:J38"/>
    <mergeCell ref="C20:G20"/>
    <mergeCell ref="C3:G3"/>
    <mergeCell ref="C4:G4"/>
    <mergeCell ref="C5:G5"/>
    <mergeCell ref="C6:G6"/>
    <mergeCell ref="C10:D10"/>
    <mergeCell ref="C11:D11"/>
  </mergeCells>
  <conditionalFormatting sqref="B19:C20">
    <cfRule type="expression" dxfId="7" priority="1">
      <formula>CELL("protect",B19)=0</formula>
    </cfRule>
  </conditionalFormatting>
  <conditionalFormatting sqref="B8:D9 B10:C11 B12:D15">
    <cfRule type="expression" dxfId="6" priority="2">
      <formula>CELL("protect",B8)=0</formula>
    </cfRule>
  </conditionalFormatting>
  <conditionalFormatting sqref="B28:I35 B36:B38 B39:I40">
    <cfRule type="expression" dxfId="5" priority="3">
      <formula>CELL("protect",B28)=0</formula>
    </cfRule>
  </conditionalFormatting>
  <conditionalFormatting sqref="H11:I11 B21:I26">
    <cfRule type="expression" dxfId="4" priority="5">
      <formula>CELL("protect",B11)=0</formula>
    </cfRule>
  </conditionalFormatting>
  <conditionalFormatting sqref="H3:J3 B3:C6 H4:I6 B7:I7 G8:I15 B16:I18 D19:I19 H20:I20">
    <cfRule type="expression" dxfId="3" priority="7">
      <formula>CELL("protect",B3)=0</formula>
    </cfRule>
  </conditionalFormatting>
  <dataValidations disablePrompts="1" count="1">
    <dataValidation type="decimal" allowBlank="1" showInputMessage="1" showErrorMessage="1" sqref="C14:C18" xr:uid="{20A7F781-2436-43D3-904A-931DCC898E82}">
      <formula1>0</formula1>
      <formula2>99999999999999900</formula2>
    </dataValidation>
  </dataValidations>
  <pageMargins left="0.25" right="0.25" top="0.75" bottom="0.75" header="0.3" footer="0.3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241E9-9ABB-49F3-913D-C09956C6C116}">
  <sheetPr>
    <tabColor theme="4" tint="0.39997558519241921"/>
    <pageSetUpPr fitToPage="1"/>
  </sheetPr>
  <dimension ref="A1:I26"/>
  <sheetViews>
    <sheetView view="pageBreakPreview" zoomScale="60" zoomScaleNormal="100" workbookViewId="0">
      <selection activeCell="C12" sqref="C12:E12"/>
    </sheetView>
  </sheetViews>
  <sheetFormatPr defaultRowHeight="15" x14ac:dyDescent="0.25"/>
  <cols>
    <col min="2" max="2" width="29.42578125" customWidth="1"/>
    <col min="3" max="8" width="18.140625" customWidth="1"/>
    <col min="9" max="9" width="10.5703125" customWidth="1"/>
  </cols>
  <sheetData>
    <row r="1" spans="1:9" x14ac:dyDescent="0.25">
      <c r="A1" s="68"/>
      <c r="B1" s="68"/>
      <c r="C1" s="68"/>
      <c r="D1" s="68"/>
      <c r="E1" s="68"/>
      <c r="F1" s="68"/>
      <c r="G1" s="68"/>
      <c r="H1" s="68"/>
      <c r="I1" s="68"/>
    </row>
    <row r="2" spans="1:9" x14ac:dyDescent="0.25">
      <c r="A2" s="68"/>
      <c r="B2" s="68"/>
      <c r="C2" s="68"/>
      <c r="D2" s="68"/>
      <c r="E2" s="68"/>
      <c r="F2" s="68"/>
      <c r="G2" s="68"/>
      <c r="H2" s="68"/>
      <c r="I2" s="68"/>
    </row>
    <row r="3" spans="1:9" x14ac:dyDescent="0.25">
      <c r="A3" s="68"/>
      <c r="B3" s="14" t="s">
        <v>8</v>
      </c>
      <c r="C3" s="139" t="str">
        <f>'Cover Sheet'!D7</f>
        <v>RFP 04/2025</v>
      </c>
      <c r="D3" s="139"/>
      <c r="E3" s="139"/>
      <c r="F3" s="139"/>
      <c r="G3" s="16"/>
      <c r="H3" s="37" t="s">
        <v>9</v>
      </c>
      <c r="I3" s="15" t="str">
        <f>Index!B19</f>
        <v>TC.6</v>
      </c>
    </row>
    <row r="4" spans="1:9" x14ac:dyDescent="0.25">
      <c r="A4" s="68"/>
      <c r="B4" s="14" t="s">
        <v>11</v>
      </c>
      <c r="C4" s="139" t="str">
        <f>'Cover Sheet'!D9</f>
        <v>Network Carrier and Infrastructure Services</v>
      </c>
      <c r="D4" s="139"/>
      <c r="E4" s="139"/>
      <c r="F4" s="139"/>
      <c r="G4" s="16"/>
      <c r="H4" s="16"/>
      <c r="I4" s="16"/>
    </row>
    <row r="5" spans="1:9" x14ac:dyDescent="0.25">
      <c r="A5" s="68"/>
      <c r="B5" s="14" t="s">
        <v>51</v>
      </c>
      <c r="C5" s="139" t="str">
        <f>'Cover Sheet'!D11</f>
        <v>Tower C: Unified Communication Platform As A Service</v>
      </c>
      <c r="D5" s="139"/>
      <c r="E5" s="139"/>
      <c r="F5" s="139"/>
      <c r="G5" s="16"/>
      <c r="H5" s="16"/>
      <c r="I5" s="16"/>
    </row>
    <row r="6" spans="1:9" x14ac:dyDescent="0.25">
      <c r="A6" s="68"/>
      <c r="B6" s="18" t="s">
        <v>13</v>
      </c>
      <c r="C6" s="139" t="str">
        <f>'Cover Sheet'!D13</f>
        <v>COMPANY XYZ</v>
      </c>
      <c r="D6" s="139"/>
      <c r="E6" s="139"/>
      <c r="F6" s="139"/>
      <c r="G6" s="16"/>
      <c r="H6" s="16"/>
      <c r="I6" s="16"/>
    </row>
    <row r="7" spans="1:9" x14ac:dyDescent="0.25">
      <c r="A7" s="68"/>
      <c r="B7" s="16"/>
      <c r="C7" s="16"/>
      <c r="D7" s="16"/>
      <c r="E7" s="16"/>
      <c r="F7" s="40"/>
      <c r="G7" s="16"/>
      <c r="H7" s="16"/>
      <c r="I7" s="16"/>
    </row>
    <row r="8" spans="1:9" x14ac:dyDescent="0.25">
      <c r="A8" s="68"/>
      <c r="B8" s="16"/>
      <c r="C8" s="16"/>
      <c r="D8" s="16"/>
      <c r="E8" s="16"/>
      <c r="F8" s="40"/>
      <c r="G8" s="16"/>
      <c r="H8" s="16"/>
      <c r="I8" s="16"/>
    </row>
    <row r="9" spans="1:9" ht="18.75" x14ac:dyDescent="0.3">
      <c r="A9" s="68"/>
      <c r="B9" s="19" t="str">
        <f>"Template" &amp;I3&amp; " - " &amp;Index!C19</f>
        <v xml:space="preserve">TemplateTC.6 - Personnel rates </v>
      </c>
      <c r="C9" s="19"/>
      <c r="D9" s="19"/>
      <c r="E9" s="19"/>
      <c r="F9" s="41"/>
      <c r="G9" s="42"/>
      <c r="H9" s="42"/>
      <c r="I9" s="42"/>
    </row>
    <row r="10" spans="1:9" x14ac:dyDescent="0.25">
      <c r="A10" s="68"/>
      <c r="B10" s="16" t="s">
        <v>105</v>
      </c>
      <c r="C10" s="16"/>
      <c r="D10" s="16"/>
      <c r="E10" s="16"/>
      <c r="F10" s="40"/>
      <c r="G10" s="16"/>
      <c r="H10" s="16"/>
      <c r="I10" s="16"/>
    </row>
    <row r="11" spans="1:9" x14ac:dyDescent="0.25">
      <c r="A11" s="68"/>
      <c r="B11" s="16"/>
      <c r="C11" s="16"/>
      <c r="D11" s="16"/>
      <c r="E11" s="16"/>
      <c r="F11" s="16"/>
      <c r="G11" s="16"/>
      <c r="H11" s="16"/>
      <c r="I11" s="16"/>
    </row>
    <row r="12" spans="1:9" ht="57.75" customHeight="1" x14ac:dyDescent="0.25">
      <c r="A12" s="68"/>
      <c r="B12" s="163" t="s">
        <v>106</v>
      </c>
      <c r="C12" s="165" t="s">
        <v>107</v>
      </c>
      <c r="D12" s="166"/>
      <c r="E12" s="167"/>
      <c r="F12" s="43" t="s">
        <v>108</v>
      </c>
      <c r="G12" s="43" t="s">
        <v>109</v>
      </c>
      <c r="H12" s="43" t="s">
        <v>110</v>
      </c>
      <c r="I12" s="32"/>
    </row>
    <row r="13" spans="1:9" ht="24.75" customHeight="1" x14ac:dyDescent="0.25">
      <c r="A13" s="68"/>
      <c r="B13" s="164"/>
      <c r="C13" s="43" t="s">
        <v>111</v>
      </c>
      <c r="D13" s="43" t="s">
        <v>112</v>
      </c>
      <c r="E13" s="43" t="s">
        <v>113</v>
      </c>
      <c r="F13" s="43" t="s">
        <v>111</v>
      </c>
      <c r="G13" s="43" t="s">
        <v>111</v>
      </c>
      <c r="H13" s="43" t="s">
        <v>111</v>
      </c>
      <c r="I13" s="32"/>
    </row>
    <row r="14" spans="1:9" x14ac:dyDescent="0.25">
      <c r="A14" s="68"/>
      <c r="B14" s="23" t="s">
        <v>114</v>
      </c>
      <c r="C14" s="137"/>
      <c r="D14" s="137"/>
      <c r="E14" s="137"/>
      <c r="F14" s="137"/>
      <c r="G14" s="137"/>
      <c r="H14" s="137"/>
      <c r="I14" s="16"/>
    </row>
    <row r="15" spans="1:9" x14ac:dyDescent="0.25">
      <c r="A15" s="68"/>
      <c r="B15" s="67" t="s">
        <v>177</v>
      </c>
      <c r="C15" s="137"/>
      <c r="D15" s="137"/>
      <c r="E15" s="137"/>
      <c r="F15" s="137"/>
      <c r="G15" s="137"/>
      <c r="H15" s="137"/>
      <c r="I15" s="16"/>
    </row>
    <row r="16" spans="1:9" x14ac:dyDescent="0.25">
      <c r="A16" s="68"/>
      <c r="B16" s="131"/>
      <c r="C16" s="137"/>
      <c r="D16" s="137"/>
      <c r="E16" s="137"/>
      <c r="F16" s="137"/>
      <c r="G16" s="137"/>
      <c r="H16" s="137"/>
      <c r="I16" s="16"/>
    </row>
    <row r="17" spans="1:9" x14ac:dyDescent="0.25">
      <c r="A17" s="68"/>
      <c r="B17" s="131"/>
      <c r="C17" s="137"/>
      <c r="D17" s="137"/>
      <c r="E17" s="137"/>
      <c r="F17" s="137"/>
      <c r="G17" s="137"/>
      <c r="H17" s="137"/>
      <c r="I17" s="16"/>
    </row>
    <row r="18" spans="1:9" x14ac:dyDescent="0.25">
      <c r="A18" s="68"/>
      <c r="B18" s="16"/>
      <c r="C18" s="16"/>
      <c r="D18" s="16"/>
      <c r="E18" s="49"/>
      <c r="F18" s="40"/>
      <c r="G18" s="16"/>
      <c r="H18" s="16"/>
      <c r="I18" s="16"/>
    </row>
    <row r="19" spans="1:9" x14ac:dyDescent="0.25">
      <c r="A19" s="68"/>
      <c r="B19" s="33" t="s">
        <v>42</v>
      </c>
      <c r="C19" s="16"/>
      <c r="D19" s="16"/>
      <c r="E19" s="40"/>
      <c r="F19" s="16"/>
      <c r="G19" s="16"/>
      <c r="H19" s="16"/>
      <c r="I19" s="16"/>
    </row>
    <row r="20" spans="1:9" x14ac:dyDescent="0.25">
      <c r="A20" s="68"/>
      <c r="B20" s="162" t="s">
        <v>115</v>
      </c>
      <c r="C20" s="162"/>
      <c r="D20" s="162"/>
      <c r="E20" s="162"/>
      <c r="F20" s="162"/>
      <c r="G20" s="162"/>
      <c r="H20" s="162"/>
      <c r="I20" s="16"/>
    </row>
    <row r="21" spans="1:9" x14ac:dyDescent="0.25">
      <c r="A21" s="68"/>
      <c r="B21" s="162" t="s">
        <v>116</v>
      </c>
      <c r="C21" s="162"/>
      <c r="D21" s="162"/>
      <c r="E21" s="162"/>
      <c r="F21" s="162"/>
      <c r="G21" s="162"/>
      <c r="H21" s="162"/>
      <c r="I21" s="16"/>
    </row>
    <row r="22" spans="1:9" x14ac:dyDescent="0.25">
      <c r="A22" s="68"/>
      <c r="B22" s="162" t="s">
        <v>117</v>
      </c>
      <c r="C22" s="162"/>
      <c r="D22" s="162"/>
      <c r="E22" s="162"/>
      <c r="F22" s="162"/>
      <c r="G22" s="162"/>
      <c r="H22" s="162"/>
      <c r="I22" s="16"/>
    </row>
    <row r="23" spans="1:9" x14ac:dyDescent="0.25">
      <c r="A23" s="68"/>
      <c r="B23" s="162" t="s">
        <v>118</v>
      </c>
      <c r="C23" s="162"/>
      <c r="D23" s="162"/>
      <c r="E23" s="162"/>
      <c r="F23" s="162"/>
      <c r="G23" s="162"/>
      <c r="H23" s="162"/>
      <c r="I23" s="16"/>
    </row>
    <row r="24" spans="1:9" ht="27.75" customHeight="1" x14ac:dyDescent="0.25">
      <c r="A24" s="68"/>
      <c r="B24" s="151" t="s">
        <v>72</v>
      </c>
      <c r="C24" s="151"/>
      <c r="D24" s="151"/>
      <c r="E24" s="151"/>
      <c r="F24" s="151"/>
      <c r="G24" s="151"/>
      <c r="H24" s="151"/>
      <c r="I24" s="151"/>
    </row>
    <row r="25" spans="1:9" x14ac:dyDescent="0.25">
      <c r="A25" s="68"/>
      <c r="B25" s="162" t="s">
        <v>48</v>
      </c>
      <c r="C25" s="162"/>
      <c r="D25" s="162"/>
      <c r="E25" s="162"/>
      <c r="F25" s="162"/>
      <c r="G25" s="162"/>
      <c r="H25" s="162"/>
      <c r="I25" s="16"/>
    </row>
    <row r="26" spans="1:9" x14ac:dyDescent="0.25">
      <c r="A26" s="68"/>
      <c r="B26" s="162" t="s">
        <v>173</v>
      </c>
      <c r="C26" s="162"/>
      <c r="D26" s="162"/>
      <c r="E26" s="162"/>
      <c r="F26" s="162"/>
      <c r="G26" s="162"/>
      <c r="H26" s="162"/>
      <c r="I26" s="68"/>
    </row>
  </sheetData>
  <sheetProtection algorithmName="SHA-512" hashValue="jwGFZJxMWQndRPhHoS8AwQlTQW9RgZUc36VkgOEBYR63EeqqFxrSSyS3uLgBiErSZfbHen4SZLw3UMrm8ZNNzA==" saltValue="0utcKkTf7J8r6UMinbwHiQ==" spinCount="100000" sheet="1" objects="1" scenarios="1"/>
  <mergeCells count="13">
    <mergeCell ref="B26:H26"/>
    <mergeCell ref="B24:I24"/>
    <mergeCell ref="B21:H21"/>
    <mergeCell ref="B22:H22"/>
    <mergeCell ref="B23:H23"/>
    <mergeCell ref="B25:H25"/>
    <mergeCell ref="B20:H20"/>
    <mergeCell ref="B12:B13"/>
    <mergeCell ref="C12:E12"/>
    <mergeCell ref="C3:F3"/>
    <mergeCell ref="C4:F4"/>
    <mergeCell ref="C5:F5"/>
    <mergeCell ref="C6:F6"/>
  </mergeCells>
  <conditionalFormatting sqref="B3:C6 G3:I6 B7:I23 B24 B25:I25 B26:H26">
    <cfRule type="expression" dxfId="2" priority="1">
      <formula>CELL("protect",B3)=0</formula>
    </cfRule>
  </conditionalFormatting>
  <dataValidations count="1">
    <dataValidation type="decimal" allowBlank="1" showInputMessage="1" showErrorMessage="1" sqref="C14:H17" xr:uid="{12EF301B-FF1D-4006-AFB0-959ED3652435}">
      <formula1>0</formula1>
      <formula2>999999999999999</formula2>
    </dataValidation>
  </dataValidations>
  <pageMargins left="0.25" right="0.25" top="0.75" bottom="0.75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6" ma:contentTypeDescription="Create a new document." ma:contentTypeScope="" ma:versionID="96f8728443784c78170d066f840e6385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a6d697c6956b2f04c5b08249e9ec512f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A2383E-F307-4B36-BD08-41057FC44D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D41B80-B20A-4516-8D45-9233800B8F44}">
  <ds:schemaRefs>
    <ds:schemaRef ds:uri="http://schemas.microsoft.com/office/2006/metadata/properties"/>
    <ds:schemaRef ds:uri="37c90231-06eb-4540-af99-d037d1bc05d1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d6c01407-8935-496a-b8bd-e396ba0ff5f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6713C92-8EE9-446D-8DD3-8FDD01C795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Cover Sheet</vt:lpstr>
      <vt:lpstr>Tender Value</vt:lpstr>
      <vt:lpstr>Index</vt:lpstr>
      <vt:lpstr>TC.1</vt:lpstr>
      <vt:lpstr>TC.2</vt:lpstr>
      <vt:lpstr>TC.3</vt:lpstr>
      <vt:lpstr>TC.4</vt:lpstr>
      <vt:lpstr>TC.5</vt:lpstr>
      <vt:lpstr>TC.6</vt:lpstr>
      <vt:lpstr>TC.7</vt:lpstr>
      <vt:lpstr>Index!Print_Area</vt:lpstr>
      <vt:lpstr>TC.4!Print_Area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Silindile Zwakala</dc:creator>
  <cp:keywords/>
  <dc:description/>
  <cp:lastModifiedBy>Mthokozisi Nkosi</cp:lastModifiedBy>
  <cp:revision/>
  <cp:lastPrinted>2025-12-11T08:30:23Z</cp:lastPrinted>
  <dcterms:created xsi:type="dcterms:W3CDTF">2023-08-16T13:46:16Z</dcterms:created>
  <dcterms:modified xsi:type="dcterms:W3CDTF">2026-01-28T06:21:16Z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